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5480" windowHeight="11190"/>
  </bookViews>
  <sheets>
    <sheet name="Главная" sheetId="2" r:id="rId1"/>
    <sheet name="Бревно" sheetId="3" r:id="rId2"/>
    <sheet name="Пиломатериал" sheetId="4" r:id="rId3"/>
    <sheet name="Погонаж" sheetId="5" r:id="rId4"/>
    <sheet name="Отделочные работы" sheetId="16" r:id="rId5"/>
    <sheet name="Строительно-монтажные работы" sheetId="17" r:id="rId6"/>
    <sheet name="Электромонтажные работы" sheetId="18" r:id="rId7"/>
    <sheet name="Пороки_и_дефекты" sheetId="7" r:id="rId8"/>
  </sheets>
  <definedNames>
    <definedName name="euro" localSheetId="4">#REF!</definedName>
    <definedName name="euro" localSheetId="6">#REF!</definedName>
    <definedName name="euro">#REF!</definedName>
    <definedName name="Сайдинг_цоколь" localSheetId="4">#REF!</definedName>
    <definedName name="Сайдинг_цоколь" localSheetId="6">#REF!</definedName>
    <definedName name="Сайдинг_цоколь">#REF!</definedName>
    <definedName name="Электромонтажные_работы">#REF!</definedName>
    <definedName name="Электромонтажные_работы_">#REF!</definedName>
  </definedNames>
  <calcPr calcId="125725"/>
</workbook>
</file>

<file path=xl/calcChain.xml><?xml version="1.0" encoding="utf-8"?>
<calcChain xmlns="http://schemas.openxmlformats.org/spreadsheetml/2006/main">
  <c r="J10" i="5"/>
  <c r="F19" l="1"/>
  <c r="N62"/>
  <c r="N50"/>
  <c r="L50"/>
  <c r="H50"/>
  <c r="F50"/>
  <c r="L117"/>
  <c r="L116"/>
  <c r="L122"/>
  <c r="N122"/>
  <c r="N121"/>
  <c r="N120"/>
  <c r="L120"/>
  <c r="H120"/>
  <c r="N119"/>
  <c r="L119"/>
  <c r="F119"/>
  <c r="L123" l="1"/>
  <c r="J95"/>
  <c r="J47"/>
  <c r="J48"/>
  <c r="J159"/>
  <c r="F142"/>
  <c r="L143"/>
  <c r="F138"/>
  <c r="F18"/>
  <c r="J49" l="1"/>
  <c r="P171" l="1"/>
  <c r="P170"/>
  <c r="P169"/>
  <c r="L171"/>
  <c r="L170"/>
  <c r="H171"/>
  <c r="H170"/>
  <c r="H169"/>
  <c r="F171"/>
  <c r="F170"/>
  <c r="F169"/>
  <c r="F168"/>
  <c r="L163"/>
  <c r="L162"/>
  <c r="L161"/>
  <c r="H163"/>
  <c r="H162"/>
  <c r="H161"/>
  <c r="N163"/>
  <c r="N162"/>
  <c r="N161"/>
  <c r="F161"/>
  <c r="F160"/>
  <c r="L158"/>
  <c r="L157"/>
  <c r="H158"/>
  <c r="H157"/>
  <c r="H156"/>
  <c r="L154"/>
  <c r="L151"/>
  <c r="H154"/>
  <c r="H153"/>
  <c r="H152"/>
  <c r="H151"/>
  <c r="N154"/>
  <c r="N153"/>
  <c r="N152"/>
  <c r="N151"/>
  <c r="F154"/>
  <c r="F151"/>
  <c r="F150"/>
  <c r="L148"/>
  <c r="L147"/>
  <c r="L146"/>
  <c r="L145"/>
  <c r="H149"/>
  <c r="H148"/>
  <c r="H147"/>
  <c r="H146"/>
  <c r="H145"/>
  <c r="H144"/>
  <c r="F149"/>
  <c r="F146"/>
  <c r="H143"/>
  <c r="F139"/>
  <c r="F137"/>
  <c r="L141"/>
  <c r="H142"/>
  <c r="H141"/>
  <c r="H140"/>
  <c r="H139"/>
  <c r="H138"/>
  <c r="H137"/>
  <c r="H136"/>
  <c r="N134"/>
  <c r="L135"/>
  <c r="L134"/>
  <c r="H133"/>
  <c r="F132"/>
  <c r="F131"/>
  <c r="F129"/>
  <c r="L131"/>
  <c r="L130"/>
  <c r="H131"/>
  <c r="H129"/>
  <c r="H128"/>
  <c r="L127"/>
  <c r="L126"/>
  <c r="L125"/>
  <c r="L124"/>
  <c r="H118"/>
  <c r="H106"/>
  <c r="H105"/>
  <c r="F106"/>
  <c r="F105"/>
  <c r="F104"/>
  <c r="F103"/>
  <c r="F102"/>
  <c r="F101"/>
  <c r="F100"/>
  <c r="N95"/>
  <c r="N71"/>
  <c r="N70"/>
  <c r="N69"/>
  <c r="J70"/>
  <c r="J69"/>
  <c r="L67"/>
  <c r="H67"/>
  <c r="H66"/>
  <c r="H65"/>
  <c r="H64"/>
  <c r="N67"/>
  <c r="N66"/>
  <c r="F67"/>
  <c r="F66"/>
  <c r="F65"/>
  <c r="F64"/>
  <c r="N63"/>
  <c r="L63"/>
  <c r="L62"/>
  <c r="F63"/>
  <c r="H63"/>
  <c r="H62"/>
  <c r="H61"/>
  <c r="H60"/>
  <c r="L58"/>
  <c r="L57"/>
  <c r="H57"/>
  <c r="F59"/>
  <c r="F57"/>
  <c r="L54"/>
  <c r="H55"/>
  <c r="H54"/>
  <c r="F55"/>
  <c r="F54"/>
  <c r="F53"/>
  <c r="L52"/>
  <c r="L51"/>
  <c r="H51"/>
  <c r="N52"/>
  <c r="F52"/>
  <c r="F51"/>
  <c r="N45"/>
  <c r="N44"/>
  <c r="N43"/>
  <c r="N42"/>
  <c r="N41"/>
  <c r="N40"/>
  <c r="N39"/>
  <c r="N37"/>
  <c r="N36"/>
  <c r="N35"/>
  <c r="N34"/>
  <c r="J36"/>
  <c r="J35"/>
  <c r="N32"/>
  <c r="N31"/>
  <c r="N30"/>
  <c r="L32"/>
  <c r="L31"/>
  <c r="L30"/>
  <c r="H32"/>
  <c r="H31"/>
  <c r="N28"/>
  <c r="L28"/>
  <c r="L27"/>
  <c r="F28"/>
  <c r="F27"/>
  <c r="N25"/>
  <c r="L25"/>
  <c r="L24"/>
  <c r="L23"/>
  <c r="H25"/>
  <c r="H23"/>
  <c r="F25"/>
  <c r="F23"/>
  <c r="N21"/>
  <c r="N20"/>
  <c r="L21"/>
  <c r="L20"/>
  <c r="L19"/>
  <c r="H21"/>
  <c r="H20"/>
  <c r="F20"/>
  <c r="N17"/>
  <c r="N16"/>
  <c r="N13"/>
  <c r="N12"/>
  <c r="N9"/>
  <c r="J8"/>
  <c r="N26"/>
  <c r="L26"/>
  <c r="N22"/>
  <c r="L22"/>
  <c r="H22"/>
  <c r="N18" l="1"/>
  <c r="L18"/>
  <c r="H18"/>
  <c r="L64"/>
  <c r="L60"/>
  <c r="F29"/>
  <c r="H29"/>
  <c r="L29"/>
  <c r="N29"/>
  <c r="H46"/>
  <c r="N38"/>
  <c r="N155"/>
  <c r="L150"/>
  <c r="N10"/>
  <c r="P168"/>
  <c r="L168"/>
  <c r="H168"/>
  <c r="N160"/>
  <c r="N94"/>
  <c r="N93"/>
  <c r="N68"/>
  <c r="H56"/>
  <c r="L53"/>
  <c r="H53"/>
  <c r="J41"/>
  <c r="N33"/>
  <c r="J14"/>
  <c r="N11"/>
  <c r="N7"/>
  <c r="J7"/>
  <c r="L160"/>
  <c r="H160"/>
  <c r="J93"/>
  <c r="N15"/>
  <c r="G24" i="4"/>
  <c r="H24" s="1"/>
  <c r="G23"/>
  <c r="H23" s="1"/>
  <c r="G22"/>
  <c r="H22" s="1"/>
  <c r="G21"/>
  <c r="H21" s="1"/>
  <c r="G20"/>
  <c r="H20" s="1"/>
  <c r="G19"/>
  <c r="H19" s="1"/>
  <c r="G18"/>
  <c r="H18" s="1"/>
  <c r="G17"/>
  <c r="H17" s="1"/>
  <c r="G11"/>
  <c r="H11" s="1"/>
  <c r="G10"/>
  <c r="H10" s="1"/>
  <c r="G9"/>
  <c r="H9" s="1"/>
  <c r="G6"/>
  <c r="H6" s="1"/>
  <c r="G26"/>
  <c r="H26" s="1"/>
  <c r="G25"/>
  <c r="H25" s="1"/>
  <c r="G16"/>
  <c r="H16" s="1"/>
  <c r="G15"/>
  <c r="H15" s="1"/>
  <c r="G14"/>
  <c r="H14" s="1"/>
  <c r="G13"/>
  <c r="H13" s="1"/>
  <c r="G12"/>
  <c r="H12" s="1"/>
  <c r="G8"/>
  <c r="H8" s="1"/>
  <c r="G7"/>
  <c r="H7" s="1"/>
</calcChain>
</file>

<file path=xl/sharedStrings.xml><?xml version="1.0" encoding="utf-8"?>
<sst xmlns="http://schemas.openxmlformats.org/spreadsheetml/2006/main" count="2339" uniqueCount="401">
  <si>
    <t>Наименование</t>
  </si>
  <si>
    <r>
      <t>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</si>
  <si>
    <t>м.п.</t>
  </si>
  <si>
    <t>Пиломатериал</t>
  </si>
  <si>
    <t>Погонаж</t>
  </si>
  <si>
    <t>штука</t>
  </si>
  <si>
    <t>Сосна</t>
  </si>
  <si>
    <t>Лиственница</t>
  </si>
  <si>
    <t>Возврат к выбору</t>
  </si>
  <si>
    <t>Наличие уточняйте у менеджера</t>
  </si>
  <si>
    <t>Размер, мм</t>
  </si>
  <si>
    <t>Высота венца</t>
  </si>
  <si>
    <t>Ширина паза</t>
  </si>
  <si>
    <t>Диаметр</t>
  </si>
  <si>
    <t>Антисептирование (Биосепт, неомид)</t>
  </si>
  <si>
    <t>Единица измерения</t>
  </si>
  <si>
    <t>---</t>
  </si>
  <si>
    <t>Срок изготовления от 10 дней, в зависимости от сложности изделия и загруженности производства</t>
  </si>
  <si>
    <t>Описание</t>
  </si>
  <si>
    <t>Толщина</t>
  </si>
  <si>
    <t>Ширина</t>
  </si>
  <si>
    <t>Длина</t>
  </si>
  <si>
    <t>Порода</t>
  </si>
  <si>
    <r>
      <t>м</t>
    </r>
    <r>
      <rPr>
        <b/>
        <vertAlign val="superscript"/>
        <sz val="12"/>
        <color theme="1"/>
        <rFont val="Algerian"/>
        <family val="5"/>
      </rPr>
      <t>3</t>
    </r>
  </si>
  <si>
    <t>Брус</t>
  </si>
  <si>
    <t>Доска обрезная</t>
  </si>
  <si>
    <t>Брусок</t>
  </si>
  <si>
    <t>Возможно изготовление по Вашим размерам, срок выполнения зависит от загруженности производства</t>
  </si>
  <si>
    <r>
      <t>м</t>
    </r>
    <r>
      <rPr>
        <b/>
        <vertAlign val="superscript"/>
        <sz val="12"/>
        <color theme="1"/>
        <rFont val="Algerian"/>
        <family val="5"/>
      </rPr>
      <t>2</t>
    </r>
  </si>
  <si>
    <t>Сорт А</t>
  </si>
  <si>
    <t>Сорт В</t>
  </si>
  <si>
    <t>Сорт С</t>
  </si>
  <si>
    <t>Блок-хаус</t>
  </si>
  <si>
    <t>к</t>
  </si>
  <si>
    <t>Экстра</t>
  </si>
  <si>
    <t>а</t>
  </si>
  <si>
    <t>Склад</t>
  </si>
  <si>
    <t>с</t>
  </si>
  <si>
    <t>Допускаются на лицевой и оборотной сторонах</t>
  </si>
  <si>
    <t>Не допускаются</t>
  </si>
  <si>
    <t>Допускается</t>
  </si>
  <si>
    <t>Не допускаются на лицевой стороне, на оборотной без ограничения</t>
  </si>
  <si>
    <t>Черные сучки диаметром до 8 мм.</t>
  </si>
  <si>
    <t>Допускаются на лицевой стороне не более 1 штуки на 1 метр погонный, на оборотной без ограничения</t>
  </si>
  <si>
    <t>Допускаются на лицевой и оборотной сторонах без ограничения</t>
  </si>
  <si>
    <t>Черные сучки диаметром свыше 8 мм., в том числе частично сросшиеся и с трещинами</t>
  </si>
  <si>
    <t>Светлые здоровые сучки в том числе с трещинами, включая темные здоровые сучки диаметром не более 2 мм.</t>
  </si>
  <si>
    <t>Выпавшие сучки</t>
  </si>
  <si>
    <t>Трещины не сквозные</t>
  </si>
  <si>
    <t>Смоляные пятна и полосы</t>
  </si>
  <si>
    <t>Смоляные кармашки</t>
  </si>
  <si>
    <t>Сердцевина</t>
  </si>
  <si>
    <t>Наименование пороков древесины и дефектов</t>
  </si>
  <si>
    <t>Кривизна изделия</t>
  </si>
  <si>
    <t>Синева</t>
  </si>
  <si>
    <t>Возврат к прайс-листу</t>
  </si>
  <si>
    <t>Описание пороков древесины и дефектов относительно сортности</t>
  </si>
  <si>
    <t>Допускаются на лицевой стороне до 20 мм., на оборотной без ограничения</t>
  </si>
  <si>
    <t>Допускаются на лицевой стороне, шириной не более 1 мм. и длиной не более 150 мм.. На оборотной стороне без ограничения</t>
  </si>
  <si>
    <t>Допускаютя на лицевой стороне: шириной не более 2 мм., длиной не более 1/6 длины, глубиной не более 1/5 толщины. На оборотной стороне без ограничения</t>
  </si>
  <si>
    <t>Допускаются на лицевой стороне, шириной не более 5 мм. и длиной не более 100 мм.. На оборотной стороне без ограничения</t>
  </si>
  <si>
    <t>Допускается, со стрелой прогиба не более 0,5%  от длины изделия</t>
  </si>
  <si>
    <t>Допускается, со стрелой прогиба не более 0,05%  от длины изделия</t>
  </si>
  <si>
    <t>Допускается, со стрелой прогиба не более 1%  от длины изделия</t>
  </si>
  <si>
    <t>Цена, руб</t>
  </si>
  <si>
    <t>Нагель берёзовый (шкант)</t>
  </si>
  <si>
    <t>Оцилиндрованное бревно</t>
  </si>
  <si>
    <t>Берёза</t>
  </si>
  <si>
    <t>Наименование работ</t>
  </si>
  <si>
    <t xml:space="preserve">Разборка деревянных перегородок </t>
  </si>
  <si>
    <t>Разборка кирпичных стен</t>
  </si>
  <si>
    <t>Разборка стен из сибита</t>
  </si>
  <si>
    <t>Разборка  кирпичных перегородок толщиной 160 мм</t>
  </si>
  <si>
    <t>Разборка перегородок из сибита</t>
  </si>
  <si>
    <t>Пробивка проемов в кирпичной стене</t>
  </si>
  <si>
    <t>Разборка монолитных бетонных конструкций</t>
  </si>
  <si>
    <t>Разборка бетонного пола</t>
  </si>
  <si>
    <t>Разборка стяжки  полов</t>
  </si>
  <si>
    <t>Разборка покрытий полов из  керамической  плитки</t>
  </si>
  <si>
    <t>Разборка покрытий полов из линолеума</t>
  </si>
  <si>
    <t>Разборка покрытий полов из  керамогранита</t>
  </si>
  <si>
    <t>Разборка  деревянных плинтусов</t>
  </si>
  <si>
    <t>Демонтаж дверных блоков</t>
  </si>
  <si>
    <t>Демонтаж металлического дверного блока</t>
  </si>
  <si>
    <t>Демонтаж алюминиевых витражей</t>
  </si>
  <si>
    <t>Демонтаж оконных блоков</t>
  </si>
  <si>
    <t>Разборка облицовки из керамической плитки</t>
  </si>
  <si>
    <t>Отбивка штукатурки</t>
  </si>
  <si>
    <t>Снятие набела с потолка</t>
  </si>
  <si>
    <t>Снятие набела со стен</t>
  </si>
  <si>
    <t>Снятие старой краски</t>
  </si>
  <si>
    <t>Снятие шпаклевки</t>
  </si>
  <si>
    <t>Кирпичная кладка неармированных перегородок в 1/2 кирпича</t>
  </si>
  <si>
    <t xml:space="preserve">Кирпичная кладка стен простых </t>
  </si>
  <si>
    <t>Перегородки из сибита толщиной 100 мм</t>
  </si>
  <si>
    <t xml:space="preserve">Кладка стен из сибита </t>
  </si>
  <si>
    <t>Устройство цементной стяжки толщиной до 50 мм</t>
  </si>
  <si>
    <t>Устройство цементной стяжки толщиной более 50 мм</t>
  </si>
  <si>
    <t>Стяжка из пенобетона</t>
  </si>
  <si>
    <t>Устройство выравнивающей стяжки пола толщиной до 5 мм</t>
  </si>
  <si>
    <t>Устройство выравнивающей стяжки пола толщиной более 5 мм</t>
  </si>
  <si>
    <t xml:space="preserve">Пропитка полов грунтовкой </t>
  </si>
  <si>
    <t>Устройство гидроизоляции пола "Аквастоп"</t>
  </si>
  <si>
    <t xml:space="preserve">Пропитка деревянных полов антисептическим составом </t>
  </si>
  <si>
    <t>Укладка лаг по плитам перекрытия</t>
  </si>
  <si>
    <t>Устройство черновых полов</t>
  </si>
  <si>
    <t>Настил ламината на подложку</t>
  </si>
  <si>
    <t>Укладка паркетной доски на подложку</t>
  </si>
  <si>
    <t>Устройство сухого пола (супер пол)</t>
  </si>
  <si>
    <t>Настил линолеума, коврового покрытия</t>
  </si>
  <si>
    <t>Установка деревянного плинтуса</t>
  </si>
  <si>
    <t>Установка пластикового плинтуса</t>
  </si>
  <si>
    <t>Укладка плитки ПВХ на мастику</t>
  </si>
  <si>
    <t>Настил пола из пробки</t>
  </si>
  <si>
    <t>Устройство металлического каркаса перегородок под ГВЛВ</t>
  </si>
  <si>
    <t>Установка ГВЛВ на металлический каркас перегородок в два слоя с двух сторон</t>
  </si>
  <si>
    <t>Шпаклевка ГВЛВ за 2 раза под окраску</t>
  </si>
  <si>
    <t>Шпаклевка ГВЛВ под обои</t>
  </si>
  <si>
    <t>Грунтовка стен по ГВЛВ за 1 раз</t>
  </si>
  <si>
    <t>Заполнение каркаса перегородок утеплителем "URSA"</t>
  </si>
  <si>
    <t>Установка защитного профиля</t>
  </si>
  <si>
    <t>Установка ГВлв  на клей "Перлфикс"</t>
  </si>
  <si>
    <t>Устройство металлического каркаса потолков  под ГВЛВ</t>
  </si>
  <si>
    <t>Установка ГВЛВ на металлический каркас потолков</t>
  </si>
  <si>
    <t>Шпатлевка  потолков по ГВЛВ под окраску</t>
  </si>
  <si>
    <t>Грунтовка потолков по ГВЛВ  за 1 раз</t>
  </si>
  <si>
    <t>Заполнение каркаса потолков  утеплителем "URSA"</t>
  </si>
  <si>
    <t>Устройство металлического каркаса сложных потолков  ГВЛВ</t>
  </si>
  <si>
    <t>Установка ГВЛВ на металлический каркас сложных потолков</t>
  </si>
  <si>
    <t>Устройство металлического каркаса откосов под ГКЛ</t>
  </si>
  <si>
    <t>Установка ГВЛВ на металлический каркас откосов</t>
  </si>
  <si>
    <t>Установка ГВЛВ на  откосы на клей "Перлфикс"</t>
  </si>
  <si>
    <t>Шпаклевка ГВЛВ под окраску откосов</t>
  </si>
  <si>
    <t>Грунтовка откосов по ГВЛВ за 1 раз</t>
  </si>
  <si>
    <t>Заполнение каркаса откосов утеплителем "URSA"</t>
  </si>
  <si>
    <t>Закрепление на каркас полиэтиленовой пленки</t>
  </si>
  <si>
    <t>Устройство металлического каркаса коробов  под ГВЛВ</t>
  </si>
  <si>
    <t>Установка ГВЛВ на металлический каркас коробов</t>
  </si>
  <si>
    <t>Шпаклевка ГВЛВ под окраску коробов</t>
  </si>
  <si>
    <t>Установка защитного пластикового профиля</t>
  </si>
  <si>
    <t>Грунтовка коробов по ГВЛВ за 1 раз</t>
  </si>
  <si>
    <t>Штукатурка стен по сибиту</t>
  </si>
  <si>
    <t>Штукатурка откосов</t>
  </si>
  <si>
    <t>Штукатурка стен по кирпичу</t>
  </si>
  <si>
    <t>Штукатурка стен высококачественная по кирпичу</t>
  </si>
  <si>
    <t>Устройство декоративной штукатурки "Короед"</t>
  </si>
  <si>
    <t>Окраска по декоративной штукатурке</t>
  </si>
  <si>
    <t xml:space="preserve">Устройство декоративной штукатурки </t>
  </si>
  <si>
    <t xml:space="preserve">Заделка швов в плитах перекрытия </t>
  </si>
  <si>
    <t>Заделка штроб под электропроводку</t>
  </si>
  <si>
    <t>Установка деревянного каркаса стен</t>
  </si>
  <si>
    <t xml:space="preserve">Устройство металлического каркаса стен </t>
  </si>
  <si>
    <t>Облицовка стен "вагонкой"</t>
  </si>
  <si>
    <t>Облицовка стен пластиковыми панелями</t>
  </si>
  <si>
    <t>Облицовка потолка пластиковыми панелями</t>
  </si>
  <si>
    <t>Облицовка стен декоративными панелями</t>
  </si>
  <si>
    <t>Монтаж подвесного потолка Армстронг</t>
  </si>
  <si>
    <t>Монтаж подвесного потолка Люксалон</t>
  </si>
  <si>
    <t>Облицовка стен кафельной плиткой</t>
  </si>
  <si>
    <t>Облицовка пола  кафельной плиткой</t>
  </si>
  <si>
    <t>Установка тримов</t>
  </si>
  <si>
    <t>Шпаклевка оштукатуренных  стен под обои за 1 раз</t>
  </si>
  <si>
    <t>Шпаклевка оштукатуренных  стен под покраску за 1 раз</t>
  </si>
  <si>
    <t>Шпаклевка оштукатуренных  потолков под покраску</t>
  </si>
  <si>
    <t>Шпатлевка откосов</t>
  </si>
  <si>
    <t xml:space="preserve">Грунтовка стен за 1 раз </t>
  </si>
  <si>
    <t xml:space="preserve">Грунтовка потолков за 1 раз </t>
  </si>
  <si>
    <t>Пропитка поверхностей грунт-пропиткой АНТИГРИБ</t>
  </si>
  <si>
    <t xml:space="preserve">Пропитка штукатурки укрепляющая </t>
  </si>
  <si>
    <t xml:space="preserve">Водоэмульсионная окраска стен  </t>
  </si>
  <si>
    <t xml:space="preserve">Водоэмульсионная окраска потолков </t>
  </si>
  <si>
    <t>Масляная  окраска труб, радиаторов</t>
  </si>
  <si>
    <t>Снятие старых обоев</t>
  </si>
  <si>
    <t>Наклеивание стеклохолста на стены</t>
  </si>
  <si>
    <t>Наклеивание стеклохолста на потолок</t>
  </si>
  <si>
    <t>Наклеивание виниловых обоев на стены</t>
  </si>
  <si>
    <t>Наклеивание стеклообоев на стены</t>
  </si>
  <si>
    <t>Наклеивание обоев под покраску</t>
  </si>
  <si>
    <t>Установка дверного блока с врезкой фурнитуры</t>
  </si>
  <si>
    <t>Установка доборных планок</t>
  </si>
  <si>
    <t>Врезка дополнительного замка</t>
  </si>
  <si>
    <t>Установка ограничителя</t>
  </si>
  <si>
    <t>Обрамление проема</t>
  </si>
  <si>
    <t>Монтаж раздвижной двери</t>
  </si>
  <si>
    <t>Монтаж розетки скрытой установки</t>
  </si>
  <si>
    <t>Монтаж розетки открытой установки</t>
  </si>
  <si>
    <t>Монтаж провода сигнального</t>
  </si>
  <si>
    <t>Монтаж провода аккустического</t>
  </si>
  <si>
    <t>Монтаж аккустических систем встраиваемых</t>
  </si>
  <si>
    <t>Монтаж аккустических систем настенного типа</t>
  </si>
  <si>
    <t>Вырезка отверстий под точечные светильники</t>
  </si>
  <si>
    <t>Монтаж светильника накладного с лампой накаливания</t>
  </si>
  <si>
    <t>Монтаж светильника встраиваемого с лампой накаливания</t>
  </si>
  <si>
    <t>Монтаж светильника накладного с лампой МГЛ (ДНАТ)</t>
  </si>
  <si>
    <t>Монтаж светильника встраиваемого с лампой МГЛ (ДНАТ)</t>
  </si>
  <si>
    <t>Монтаж светильника подвесного с лампой накаливания</t>
  </si>
  <si>
    <t>Монтаж светильника подвесного с лампой МГЛ (ДНАТ)</t>
  </si>
  <si>
    <t>Монтаж коробки распаечной</t>
  </si>
  <si>
    <t>Монтаж коробки монтажной</t>
  </si>
  <si>
    <t>Монтаж щитка освещения до 12 модулей</t>
  </si>
  <si>
    <t>Монтаж щитка освещения до 24 модулей</t>
  </si>
  <si>
    <t>Монтаж щита распределительного  до 24 модулей</t>
  </si>
  <si>
    <t>Монтаж щита распределительного  до 48 модулей</t>
  </si>
  <si>
    <t>Монтаж щита распределительного  до 72 модулей</t>
  </si>
  <si>
    <t>Монтаж ВРУ</t>
  </si>
  <si>
    <t>Монтаж ВРУ с учётом</t>
  </si>
  <si>
    <t>Монтаж системы учёта прямого включения</t>
  </si>
  <si>
    <t>Монтаж системы учёта через ТТ</t>
  </si>
  <si>
    <t>Пробивка штроб по кирпичу</t>
  </si>
  <si>
    <t>Пробивка штроб по сибиту</t>
  </si>
  <si>
    <t>Пробивка штроб по бетону</t>
  </si>
  <si>
    <t>Пробивка гнёзд установочных в ГКЛ</t>
  </si>
  <si>
    <t>Пробивка гнёзд установочных в кирпиче</t>
  </si>
  <si>
    <t>Пробивка гнёзд установочных в бетоне</t>
  </si>
  <si>
    <t>Проходка в стенах до 25 мм</t>
  </si>
  <si>
    <t>Разметка электроустановочных изделий</t>
  </si>
  <si>
    <t>Демонтаж стен, перегородок</t>
  </si>
  <si>
    <t>Демонтаж пола</t>
  </si>
  <si>
    <t>Кладка из кирпича</t>
  </si>
  <si>
    <t>Кладка из сибита</t>
  </si>
  <si>
    <t>Цементные стяжки</t>
  </si>
  <si>
    <t>Выравнивающие стяжки</t>
  </si>
  <si>
    <t>Гидроизоляция, пропитка</t>
  </si>
  <si>
    <t>Полы</t>
  </si>
  <si>
    <t>Перегородки, стены  ГВЛВ</t>
  </si>
  <si>
    <t>Потолки ГВЛВ</t>
  </si>
  <si>
    <t>Откосы ГВЛВ</t>
  </si>
  <si>
    <t>Короба ГВЛВ</t>
  </si>
  <si>
    <t>Штукатурные работы</t>
  </si>
  <si>
    <t>Облицовочные работы</t>
  </si>
  <si>
    <t>Шпатлевка</t>
  </si>
  <si>
    <t>Малярные работы</t>
  </si>
  <si>
    <t>Обойные работы</t>
  </si>
  <si>
    <t>Монтаж дверей</t>
  </si>
  <si>
    <t>Электромонтажные работы</t>
  </si>
  <si>
    <t>Отделочные работы</t>
  </si>
  <si>
    <r>
      <t>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</si>
  <si>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t>Прочие демонтажные работы</t>
  </si>
  <si>
    <t>Разборка  перегородок  из гипсокартона</t>
  </si>
  <si>
    <t>Разборка покрытий полов из ДСП, дерева, паркета</t>
  </si>
  <si>
    <t>Уборка, погрузка строительного мусора</t>
  </si>
  <si>
    <t>Сварка швов линолеума</t>
  </si>
  <si>
    <t>комплект</t>
  </si>
  <si>
    <t>Земляные работы</t>
  </si>
  <si>
    <t>Вязка каркаса арматуры</t>
  </si>
  <si>
    <t>кг</t>
  </si>
  <si>
    <t>Устройство опалубки</t>
  </si>
  <si>
    <t>Заливка бетона с приемом из миксера</t>
  </si>
  <si>
    <t>Заливка бетона с замесом вручную</t>
  </si>
  <si>
    <t>Снятие опалубки</t>
  </si>
  <si>
    <t>Кладка кирпича цоколя</t>
  </si>
  <si>
    <t>Монтаж стен из калиброванного бревна</t>
  </si>
  <si>
    <t>Монтаж стен из бруса</t>
  </si>
  <si>
    <t>Монтаж балок, половых лаг</t>
  </si>
  <si>
    <t>Устройство стропил</t>
  </si>
  <si>
    <t>Устройство обрешетки</t>
  </si>
  <si>
    <t>Покрытие кровли (Ондулин, металл)</t>
  </si>
  <si>
    <t>Покрытие кровли (Гибкая черепица)</t>
  </si>
  <si>
    <t>Подшивка карниза</t>
  </si>
  <si>
    <t>Монтаж фронтона, каркасных перегородок</t>
  </si>
  <si>
    <t>Устройство чернового пола, потолка по черепному бруску</t>
  </si>
  <si>
    <t>Утепление с паро-гидроизоляцией</t>
  </si>
  <si>
    <t>Монтаж чистового пола, потолка</t>
  </si>
  <si>
    <t>Покрытие пропиткой поверхности на один слой</t>
  </si>
  <si>
    <t>Установка деревянной двери</t>
  </si>
  <si>
    <t>шт.</t>
  </si>
  <si>
    <t>Установка деревянного окна с отделкой</t>
  </si>
  <si>
    <t>*Комплексное выполнение работ может уменьшить стоимость</t>
  </si>
  <si>
    <t>Строительно-монтажные работы</t>
  </si>
  <si>
    <t>от 100001 до 300000 рублей</t>
  </si>
  <si>
    <t>свыше 300001 рубля</t>
  </si>
  <si>
    <t>Цена за единицу*, руб</t>
  </si>
  <si>
    <t>до 100000 рублей</t>
  </si>
  <si>
    <t>Погонажные изделия</t>
  </si>
  <si>
    <t>Евровагонка</t>
  </si>
  <si>
    <t>Вагонка штиль</t>
  </si>
  <si>
    <t>Сорт АВ</t>
  </si>
  <si>
    <t>Ангарская сосна</t>
  </si>
  <si>
    <t>Сорт ВС</t>
  </si>
  <si>
    <t>Доска пола</t>
  </si>
  <si>
    <t>Имитация бруса</t>
  </si>
  <si>
    <t>Наличник сращенный</t>
  </si>
  <si>
    <t>Нащельник</t>
  </si>
  <si>
    <t>Плинтус</t>
  </si>
  <si>
    <t>Угол внешний сращенный</t>
  </si>
  <si>
    <t>Кедр</t>
  </si>
  <si>
    <t>Полок</t>
  </si>
  <si>
    <t>Липа</t>
  </si>
  <si>
    <t>Осина</t>
  </si>
  <si>
    <t>Цена, руб.</t>
  </si>
  <si>
    <r>
      <t>Монтаж кабеля силового с креплением скобами сечением до 2,5 мм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</si>
  <si>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Монтаж кабеля силового с креплением скобами сечением до 10 мм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</si>
  <si>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Монтаж кабеля силового с креплением скобами сечением до 35 мм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</si>
  <si>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Монтаж кабеля силового с креплением скобами сечением до 70 мм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</si>
  <si>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Монтаж кабеля силового в трубах сечением до 2,5 мм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</si>
  <si>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Монтаж кабеля силового в трубах сечением до 10 мм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</si>
  <si>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Монтаж кабеля силового в трубах сечением до 35 мм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</si>
  <si>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Монтаж кабеля силового в трубах сечением до 70 мм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</si>
  <si>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Присоединение жил проводов сечением до 2,5 мм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</si>
  <si>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Присоединение жил кабелей сечением до 10 мм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</si>
  <si>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Присоединение жил кабелей сечением до 35 мм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</si>
  <si>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Присоединение жил кабелей сечением до 70 мм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</si>
  <si>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t>Монтаж светильника накладного с лампой люминесцентной, до 2-х ламп</t>
  </si>
  <si>
    <t>Монтаж светильника накладного с лампой люминесцентной, до 4-х ламп</t>
  </si>
  <si>
    <t>Монтаж светильника встраиваемого  с лампой люминесцентной, до 2-х ламп</t>
  </si>
  <si>
    <t>Монтаж светильника встраиваемого с лампой люминесцентной, до 4-х ламп</t>
  </si>
  <si>
    <t>Монтаж светильника подвесного с лампой люминесцентной, до 2-х ламп</t>
  </si>
  <si>
    <t>Монтаж светильника подвесного с лампой люминесцентной, до 4-х ламп</t>
  </si>
  <si>
    <t>Монтаж выключателя 1-но клавишный скрытой установки</t>
  </si>
  <si>
    <t>Монтаж выключателя 2-х клавишный скрытой установки</t>
  </si>
  <si>
    <t>Монтаж выключателя 1-но клавишный открытой установки</t>
  </si>
  <si>
    <t>Монтаж выключателя 2-х клавишный открытой установки</t>
  </si>
  <si>
    <t>Грибок</t>
  </si>
  <si>
    <t>Наличник</t>
  </si>
  <si>
    <t>Угол внешний</t>
  </si>
  <si>
    <t>Доска пола сращенная</t>
  </si>
  <si>
    <t>http://10079089.fis.ru</t>
  </si>
  <si>
    <t>e-mail:Stroypusk@mail.ru</t>
  </si>
  <si>
    <t>ООО СМУ "СТРОЙПУСК"</t>
  </si>
  <si>
    <t>630072 г.Новосибирск,ул.Пермитина,офис313а</t>
  </si>
  <si>
    <t>ООО СМУ "СТРОЙПУСК" ТЕЛ.(383)2634564  e-mail; Stroypusk@mail.ru</t>
  </si>
  <si>
    <t>110,00р</t>
  </si>
  <si>
    <t>2100,00р</t>
  </si>
  <si>
    <t>1650,00р</t>
  </si>
  <si>
    <t>165,00р</t>
  </si>
  <si>
    <t>60,00р</t>
  </si>
  <si>
    <t>2200,00р</t>
  </si>
  <si>
    <t>3300,00р</t>
  </si>
  <si>
    <t>230,00р</t>
  </si>
  <si>
    <t>70,00р</t>
  </si>
  <si>
    <t>26,00р</t>
  </si>
  <si>
    <t>80,00р</t>
  </si>
  <si>
    <t>15,00р</t>
  </si>
  <si>
    <t>900,00р</t>
  </si>
  <si>
    <t>350,00р</t>
  </si>
  <si>
    <t>600,00р</t>
  </si>
  <si>
    <t>240,00р</t>
  </si>
  <si>
    <t>140,00р</t>
  </si>
  <si>
    <t>1350,00р</t>
  </si>
  <si>
    <t>450,00р</t>
  </si>
  <si>
    <t>1300,00р</t>
  </si>
  <si>
    <t>250,00р</t>
  </si>
  <si>
    <t>400,00р</t>
  </si>
  <si>
    <t>3100,00р</t>
  </si>
  <si>
    <t>160,00р</t>
  </si>
  <si>
    <t>50,00р</t>
  </si>
  <si>
    <t>120,00р</t>
  </si>
  <si>
    <t>170,00р</t>
  </si>
  <si>
    <t>340,00р</t>
  </si>
  <si>
    <t>280,00р</t>
  </si>
  <si>
    <t>40,00р</t>
  </si>
  <si>
    <t>200,00р</t>
  </si>
  <si>
    <t>360,00р</t>
  </si>
  <si>
    <t>190,00р</t>
  </si>
  <si>
    <t>480,00р</t>
  </si>
  <si>
    <t>90,00р</t>
  </si>
  <si>
    <t>580,00р</t>
  </si>
  <si>
    <t>180,00р</t>
  </si>
  <si>
    <t>740,00р</t>
  </si>
  <si>
    <t>560,00р</t>
  </si>
  <si>
    <t>30,00р</t>
  </si>
  <si>
    <t>35,00р</t>
  </si>
  <si>
    <t>2400,00р</t>
  </si>
  <si>
    <t>1200,00р</t>
  </si>
  <si>
    <t>1700,00р</t>
  </si>
  <si>
    <t xml:space="preserve">      (383) 3546429, 354-63-31</t>
  </si>
  <si>
    <t>ООО СМУ "СТРОЙПУСК" ТЕЛ.(383)3546331  e-mail; Stroypusk@mail.ru</t>
  </si>
  <si>
    <t>ООО СМУ "СТРОЙПУСК" ТЕЛ.(383)3546429e-mail; Stroypusk@mail.ru</t>
  </si>
  <si>
    <t>ООО СМУ "СТРОЙПУСК" ТЕЛ.(383)3546429  e-mail; Stroypusk@mail.ru</t>
  </si>
  <si>
    <t>1250,00р</t>
  </si>
  <si>
    <t>1150,00р</t>
  </si>
  <si>
    <t>20,00р</t>
  </si>
  <si>
    <t>16,00р</t>
  </si>
  <si>
    <t>150,00р</t>
  </si>
  <si>
    <t>2800,00р</t>
  </si>
  <si>
    <t>2700,00р</t>
  </si>
  <si>
    <t>2550,00р</t>
  </si>
  <si>
    <t>55,00р</t>
  </si>
  <si>
    <t>1800,00р</t>
  </si>
  <si>
    <t>1750,00р</t>
  </si>
  <si>
    <t>4800,00р</t>
  </si>
  <si>
    <t>4100,00р</t>
  </si>
  <si>
    <t>3900,00р</t>
  </si>
  <si>
    <t>4500,00р</t>
  </si>
  <si>
    <t>4000,00р</t>
  </si>
  <si>
    <t>200.00р</t>
  </si>
  <si>
    <t>300,00р</t>
  </si>
  <si>
    <t>520,00р</t>
  </si>
  <si>
    <t>460,00р</t>
  </si>
  <si>
    <t>145,00р</t>
  </si>
  <si>
    <t>3400,00р</t>
  </si>
  <si>
    <t>2300,00р</t>
  </si>
  <si>
    <t>290,00р</t>
  </si>
  <si>
    <t>500,00р</t>
  </si>
  <si>
    <t>720,00р</t>
  </si>
  <si>
    <t>940,00р</t>
  </si>
  <si>
    <t>1100,00р</t>
  </si>
  <si>
    <t>5000,00р</t>
  </si>
  <si>
    <t>7800,00р</t>
  </si>
  <si>
    <t>10000,00р</t>
  </si>
  <si>
    <t>1000,00р</t>
  </si>
</sst>
</file>

<file path=xl/styles.xml><?xml version="1.0" encoding="utf-8"?>
<styleSheet xmlns="http://schemas.openxmlformats.org/spreadsheetml/2006/main">
  <numFmts count="2">
    <numFmt numFmtId="164" formatCode="#,##0.00&quot;р.&quot;"/>
    <numFmt numFmtId="165" formatCode="#,##0&quot;р.&quot;"/>
  </numFmts>
  <fonts count="24">
    <font>
      <sz val="11"/>
      <color theme="1"/>
      <name val="Calibri"/>
      <family val="2"/>
      <charset val="204"/>
      <scheme val="minor"/>
    </font>
    <font>
      <sz val="10"/>
      <color theme="1"/>
      <name val="Arial Black"/>
      <family val="2"/>
      <charset val="204"/>
    </font>
    <font>
      <b/>
      <sz val="13"/>
      <color theme="1"/>
      <name val="Algerian"/>
      <family val="5"/>
    </font>
    <font>
      <b/>
      <sz val="14"/>
      <color theme="1"/>
      <name val="Algerian"/>
      <family val="5"/>
    </font>
    <font>
      <b/>
      <sz val="12"/>
      <color theme="1"/>
      <name val="Algerian"/>
      <family val="5"/>
    </font>
    <font>
      <vertAlign val="superscript"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u/>
      <sz val="11"/>
      <color theme="1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vertAlign val="superscript"/>
      <sz val="12"/>
      <color theme="1"/>
      <name val="Algerian"/>
      <family val="5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lgerian"/>
      <family val="5"/>
    </font>
    <font>
      <sz val="12"/>
      <color theme="1"/>
      <name val="Times New Roman"/>
      <family val="1"/>
      <charset val="204"/>
    </font>
    <font>
      <sz val="14"/>
      <color theme="1"/>
      <name val="Algerian"/>
      <family val="5"/>
    </font>
    <font>
      <sz val="10"/>
      <name val="Arial Cyr"/>
      <charset val="204"/>
    </font>
    <font>
      <sz val="10"/>
      <name val="Arial"/>
      <family val="2"/>
      <charset val="204"/>
    </font>
    <font>
      <b/>
      <u/>
      <sz val="16"/>
      <color theme="1"/>
      <name val="Times New Roman"/>
      <family val="1"/>
      <charset val="204"/>
    </font>
    <font>
      <b/>
      <u/>
      <sz val="12"/>
      <color theme="10"/>
      <name val="Times New Roman"/>
      <family val="1"/>
      <charset val="204"/>
    </font>
    <font>
      <sz val="11"/>
      <color theme="1"/>
      <name val="Algerian"/>
      <family val="5"/>
    </font>
    <font>
      <sz val="13"/>
      <color theme="1"/>
      <name val="Algerian"/>
      <family val="5"/>
    </font>
    <font>
      <b/>
      <u/>
      <sz val="13"/>
      <color theme="10"/>
      <name val="Algerian"/>
      <family val="5"/>
    </font>
    <font>
      <sz val="11"/>
      <color theme="10"/>
      <name val="Calibri"/>
      <family val="2"/>
      <charset val="204"/>
    </font>
    <font>
      <sz val="48"/>
      <color theme="1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</cellStyleXfs>
  <cellXfs count="180">
    <xf numFmtId="0" fontId="0" fillId="0" borderId="0" xfId="0"/>
    <xf numFmtId="0" fontId="17" fillId="0" borderId="0" xfId="2" applyFont="1" applyAlignment="1" applyProtection="1">
      <alignment horizontal="left" vertical="center"/>
    </xf>
    <xf numFmtId="0" fontId="0" fillId="0" borderId="0" xfId="0" applyAlignment="1">
      <alignment horizontal="center"/>
    </xf>
    <xf numFmtId="164" fontId="0" fillId="0" borderId="0" xfId="0" applyNumberFormat="1"/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0" xfId="2" applyFont="1" applyAlignment="1" applyProtection="1"/>
    <xf numFmtId="0" fontId="7" fillId="0" borderId="0" xfId="2" applyFont="1" applyAlignment="1" applyProtection="1">
      <alignment vertical="center"/>
    </xf>
    <xf numFmtId="0" fontId="0" fillId="0" borderId="0" xfId="0" applyAlignment="1">
      <alignment horizontal="center" vertical="center"/>
    </xf>
    <xf numFmtId="164" fontId="0" fillId="4" borderId="1" xfId="0" applyNumberForma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64" fontId="0" fillId="4" borderId="6" xfId="0" applyNumberForma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vertical="center"/>
    </xf>
    <xf numFmtId="0" fontId="10" fillId="0" borderId="0" xfId="1" applyAlignment="1">
      <alignment horizontal="center" vertical="center" wrapText="1"/>
    </xf>
    <xf numFmtId="0" fontId="0" fillId="0" borderId="0" xfId="0" applyFont="1" applyAlignment="1">
      <alignment shrinkToFit="1"/>
    </xf>
    <xf numFmtId="0" fontId="12" fillId="0" borderId="1" xfId="0" applyFont="1" applyBorder="1" applyAlignment="1">
      <alignment vertical="center" wrapText="1" shrinkToFit="1"/>
    </xf>
    <xf numFmtId="0" fontId="12" fillId="0" borderId="5" xfId="0" applyFont="1" applyBorder="1" applyAlignment="1">
      <alignment vertical="center" wrapText="1" shrinkToFit="1"/>
    </xf>
    <xf numFmtId="0" fontId="12" fillId="0" borderId="6" xfId="0" applyFont="1" applyBorder="1" applyAlignment="1">
      <alignment vertical="center" wrapText="1" shrinkToFit="1"/>
    </xf>
    <xf numFmtId="0" fontId="3" fillId="2" borderId="22" xfId="0" applyFont="1" applyFill="1" applyBorder="1" applyAlignment="1">
      <alignment horizontal="center" vertical="center" wrapText="1" shrinkToFit="1"/>
    </xf>
    <xf numFmtId="0" fontId="3" fillId="2" borderId="23" xfId="0" applyFont="1" applyFill="1" applyBorder="1" applyAlignment="1">
      <alignment horizontal="center" vertical="center" wrapText="1" shrinkToFit="1"/>
    </xf>
    <xf numFmtId="0" fontId="3" fillId="2" borderId="24" xfId="0" applyFont="1" applyFill="1" applyBorder="1" applyAlignment="1">
      <alignment horizontal="center" vertical="center" wrapText="1" shrinkToFit="1"/>
    </xf>
    <xf numFmtId="0" fontId="13" fillId="0" borderId="0" xfId="0" applyFont="1" applyAlignment="1">
      <alignment shrinkToFit="1"/>
    </xf>
    <xf numFmtId="0" fontId="0" fillId="0" borderId="0" xfId="0" applyFont="1" applyAlignment="1">
      <alignment vertical="center" wrapText="1" shrinkToFit="1"/>
    </xf>
    <xf numFmtId="0" fontId="12" fillId="4" borderId="5" xfId="0" applyFont="1" applyFill="1" applyBorder="1" applyAlignment="1">
      <alignment vertical="center" wrapText="1" shrinkToFit="1"/>
    </xf>
    <xf numFmtId="0" fontId="12" fillId="4" borderId="1" xfId="0" applyFont="1" applyFill="1" applyBorder="1" applyAlignment="1">
      <alignment vertical="center" wrapText="1" shrinkToFit="1"/>
    </xf>
    <xf numFmtId="0" fontId="12" fillId="4" borderId="6" xfId="0" applyFont="1" applyFill="1" applyBorder="1" applyAlignment="1">
      <alignment vertical="center" wrapText="1" shrinkToFit="1"/>
    </xf>
    <xf numFmtId="0" fontId="12" fillId="4" borderId="7" xfId="0" applyFont="1" applyFill="1" applyBorder="1" applyAlignment="1">
      <alignment vertical="center" wrapText="1" shrinkToFit="1"/>
    </xf>
    <xf numFmtId="0" fontId="12" fillId="4" borderId="8" xfId="0" applyFont="1" applyFill="1" applyBorder="1" applyAlignment="1">
      <alignment vertical="center" wrapText="1" shrinkToFit="1"/>
    </xf>
    <xf numFmtId="0" fontId="12" fillId="4" borderId="9" xfId="0" applyFont="1" applyFill="1" applyBorder="1" applyAlignment="1">
      <alignment vertical="center" wrapText="1" shrinkToFit="1"/>
    </xf>
    <xf numFmtId="0" fontId="0" fillId="0" borderId="0" xfId="0" applyAlignment="1">
      <alignment horizontal="center" vertical="center" wrapText="1"/>
    </xf>
    <xf numFmtId="0" fontId="16" fillId="0" borderId="0" xfId="0" applyFont="1"/>
    <xf numFmtId="0" fontId="6" fillId="0" borderId="0" xfId="2" applyAlignment="1" applyProtection="1">
      <alignment vertical="center" wrapText="1" shrinkToFit="1"/>
    </xf>
    <xf numFmtId="0" fontId="17" fillId="0" borderId="0" xfId="2" applyFont="1" applyAlignment="1" applyProtection="1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vertical="center"/>
    </xf>
    <xf numFmtId="164" fontId="0" fillId="0" borderId="6" xfId="0" applyNumberFormat="1" applyFill="1" applyBorder="1" applyAlignment="1">
      <alignment vertical="center"/>
    </xf>
    <xf numFmtId="0" fontId="0" fillId="0" borderId="8" xfId="0" applyFill="1" applyBorder="1" applyAlignment="1">
      <alignment horizontal="center" vertical="center"/>
    </xf>
    <xf numFmtId="164" fontId="0" fillId="0" borderId="8" xfId="0" applyNumberFormat="1" applyFill="1" applyBorder="1" applyAlignment="1">
      <alignment vertical="center"/>
    </xf>
    <xf numFmtId="164" fontId="0" fillId="0" borderId="9" xfId="0" applyNumberForma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0" borderId="0" xfId="0" applyFill="1"/>
    <xf numFmtId="0" fontId="0" fillId="0" borderId="5" xfId="0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31" xfId="0" applyFont="1" applyFill="1" applyBorder="1"/>
    <xf numFmtId="0" fontId="0" fillId="0" borderId="0" xfId="0" applyFont="1" applyFill="1" applyBorder="1" applyAlignment="1">
      <alignment horizontal="center" vertical="center"/>
    </xf>
    <xf numFmtId="165" fontId="0" fillId="0" borderId="0" xfId="0" applyNumberFormat="1" applyFont="1" applyFill="1" applyBorder="1"/>
    <xf numFmtId="165" fontId="0" fillId="0" borderId="32" xfId="0" applyNumberFormat="1" applyFont="1" applyFill="1" applyBorder="1"/>
    <xf numFmtId="0" fontId="11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/>
    <xf numFmtId="0" fontId="0" fillId="0" borderId="0" xfId="0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49" fontId="0" fillId="4" borderId="8" xfId="0" applyNumberForma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7" xfId="0" applyFill="1" applyBorder="1" applyAlignment="1">
      <alignment vertical="center"/>
    </xf>
    <xf numFmtId="0" fontId="0" fillId="4" borderId="5" xfId="0" applyFont="1" applyFill="1" applyBorder="1"/>
    <xf numFmtId="0" fontId="0" fillId="4" borderId="1" xfId="0" applyFont="1" applyFill="1" applyBorder="1" applyAlignment="1">
      <alignment horizontal="center" vertical="center"/>
    </xf>
    <xf numFmtId="165" fontId="0" fillId="4" borderId="1" xfId="0" applyNumberFormat="1" applyFont="1" applyFill="1" applyBorder="1"/>
    <xf numFmtId="165" fontId="0" fillId="4" borderId="6" xfId="0" applyNumberFormat="1" applyFont="1" applyFill="1" applyBorder="1"/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0" fontId="0" fillId="0" borderId="14" xfId="0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0" borderId="20" xfId="0" applyFill="1" applyBorder="1" applyAlignment="1">
      <alignment horizontal="center" vertical="center"/>
    </xf>
    <xf numFmtId="0" fontId="0" fillId="0" borderId="19" xfId="0" applyFill="1" applyBorder="1" applyAlignment="1">
      <alignment horizontal="left" vertical="center"/>
    </xf>
    <xf numFmtId="0" fontId="0" fillId="4" borderId="19" xfId="0" applyFill="1" applyBorder="1" applyAlignment="1">
      <alignment horizontal="left" vertical="center"/>
    </xf>
    <xf numFmtId="0" fontId="0" fillId="4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13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4" borderId="13" xfId="0" applyFill="1" applyBorder="1" applyAlignment="1">
      <alignment vertical="center"/>
    </xf>
    <xf numFmtId="0" fontId="0" fillId="4" borderId="5" xfId="0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quotePrefix="1" applyFill="1" applyBorder="1" applyAlignment="1">
      <alignment horizontal="center" vertical="center"/>
    </xf>
    <xf numFmtId="164" fontId="0" fillId="0" borderId="6" xfId="0" applyNumberFormat="1" applyBorder="1" applyAlignment="1">
      <alignment vertical="center"/>
    </xf>
    <xf numFmtId="0" fontId="0" fillId="0" borderId="0" xfId="0" applyAlignment="1">
      <alignment horizontal="center"/>
    </xf>
    <xf numFmtId="0" fontId="6" fillId="0" borderId="0" xfId="2" applyAlignment="1" applyProtection="1">
      <alignment horizontal="left" vertical="center"/>
    </xf>
    <xf numFmtId="0" fontId="6" fillId="0" borderId="0" xfId="2" applyAlignment="1" applyProtection="1"/>
    <xf numFmtId="0" fontId="6" fillId="0" borderId="0" xfId="2" applyAlignment="1" applyProtection="1">
      <alignment vertical="center"/>
    </xf>
    <xf numFmtId="0" fontId="6" fillId="0" borderId="0" xfId="2" applyAlignment="1" applyProtection="1">
      <alignment horizontal="right" vertical="center"/>
    </xf>
    <xf numFmtId="0" fontId="6" fillId="0" borderId="0" xfId="2" applyAlignment="1" applyProtection="1">
      <alignment horizontal="center" vertical="center"/>
    </xf>
    <xf numFmtId="164" fontId="6" fillId="0" borderId="0" xfId="2" applyNumberFormat="1" applyAlignment="1" applyProtection="1"/>
    <xf numFmtId="164" fontId="23" fillId="0" borderId="6" xfId="0" applyNumberFormat="1" applyFont="1" applyBorder="1" applyAlignment="1">
      <alignment horizontal="center" vertical="center" wrapText="1"/>
    </xf>
    <xf numFmtId="164" fontId="0" fillId="4" borderId="6" xfId="0" applyNumberFormat="1" applyFill="1" applyBorder="1" applyAlignment="1">
      <alignment vertical="center" wrapText="1"/>
    </xf>
    <xf numFmtId="164" fontId="0" fillId="0" borderId="6" xfId="0" applyNumberFormat="1" applyBorder="1" applyAlignment="1">
      <alignment vertical="center" wrapText="1"/>
    </xf>
    <xf numFmtId="164" fontId="0" fillId="4" borderId="9" xfId="0" applyNumberFormat="1" applyFill="1" applyBorder="1" applyAlignment="1">
      <alignment vertical="center" wrapText="1"/>
    </xf>
    <xf numFmtId="0" fontId="6" fillId="0" borderId="0" xfId="2" applyAlignment="1" applyProtection="1">
      <alignment horizontal="center"/>
    </xf>
    <xf numFmtId="165" fontId="0" fillId="0" borderId="1" xfId="0" applyNumberFormat="1" applyFill="1" applyBorder="1"/>
    <xf numFmtId="165" fontId="0" fillId="0" borderId="6" xfId="0" applyNumberFormat="1" applyFill="1" applyBorder="1"/>
    <xf numFmtId="165" fontId="0" fillId="4" borderId="1" xfId="0" applyNumberFormat="1" applyFill="1" applyBorder="1"/>
    <xf numFmtId="165" fontId="0" fillId="4" borderId="6" xfId="0" applyNumberFormat="1" applyFill="1" applyBorder="1"/>
    <xf numFmtId="0" fontId="21" fillId="0" borderId="0" xfId="2" applyFont="1" applyAlignment="1" applyProtection="1">
      <alignment horizontal="center" vertical="center"/>
    </xf>
    <xf numFmtId="0" fontId="22" fillId="0" borderId="0" xfId="2" applyFont="1" applyAlignment="1" applyProtection="1">
      <alignment horizont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2" fillId="3" borderId="27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8" xfId="0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0" fillId="0" borderId="13" xfId="0" applyFill="1" applyBorder="1" applyAlignment="1">
      <alignment horizontal="left" vertical="center"/>
    </xf>
    <xf numFmtId="0" fontId="0" fillId="0" borderId="19" xfId="0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4" borderId="19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20" fillId="3" borderId="25" xfId="2" applyFont="1" applyFill="1" applyBorder="1" applyAlignment="1" applyProtection="1">
      <alignment horizontal="left" vertical="center"/>
    </xf>
    <xf numFmtId="0" fontId="20" fillId="3" borderId="26" xfId="2" applyFont="1" applyFill="1" applyBorder="1" applyAlignment="1" applyProtection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21" xfId="0" applyFill="1" applyBorder="1" applyAlignment="1">
      <alignment horizontal="left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9" fillId="3" borderId="16" xfId="0" applyFont="1" applyFill="1" applyBorder="1" applyAlignment="1">
      <alignment horizontal="left" vertical="center"/>
    </xf>
    <xf numFmtId="0" fontId="19" fillId="3" borderId="17" xfId="0" applyFont="1" applyFill="1" applyBorder="1" applyAlignment="1">
      <alignment horizontal="left" vertical="center"/>
    </xf>
    <xf numFmtId="0" fontId="19" fillId="3" borderId="18" xfId="0" applyFont="1" applyFill="1" applyBorder="1" applyAlignment="1">
      <alignment horizontal="left" vertical="center"/>
    </xf>
    <xf numFmtId="165" fontId="0" fillId="4" borderId="8" xfId="0" applyNumberFormat="1" applyFill="1" applyBorder="1"/>
    <xf numFmtId="165" fontId="0" fillId="4" borderId="9" xfId="0" applyNumberFormat="1" applyFill="1" applyBorder="1"/>
  </cellXfs>
  <cellStyles count="5">
    <cellStyle name="Normal_Прайс 2005" xfId="4"/>
    <cellStyle name="Гиперссылка" xfId="2" builtinId="8"/>
    <cellStyle name="Обычный" xfId="0" builtinId="0"/>
    <cellStyle name="Обычный 2" xfId="3"/>
    <cellStyle name="УровеньСтрок_1" xfId="1" builtinId="1" iLevel="0"/>
  </cellStyles>
  <dxfs count="0"/>
  <tableStyles count="0" defaultTableStyle="TableStyleMedium9" defaultPivotStyle="PivotStyleLight16"/>
  <colors>
    <mruColors>
      <color rgb="FF66FF33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e-mail:Stroypusk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10079089.fis.ru/" TargetMode="External"/><Relationship Id="rId1" Type="http://schemas.openxmlformats.org/officeDocument/2006/relationships/hyperlink" Target="http://www.&#1072;&#1085;&#1089;&#1086;&#1089;&#1090;&#1088;&#1086;&#1081;.&#1088;&#1092;/" TargetMode="External"/><Relationship Id="rId6" Type="http://schemas.openxmlformats.org/officeDocument/2006/relationships/hyperlink" Target="(383)3546429,3546331" TargetMode="External"/><Relationship Id="rId5" Type="http://schemas.openxmlformats.org/officeDocument/2006/relationships/hyperlink" Target="&#1054;&#1054;&#1054;%20&#1057;&#1052;&#1059;%20%22&#1057;&#1058;&#1056;&#1054;&#1049;&#1055;&#1059;&#1057;&#1050;%22" TargetMode="External"/><Relationship Id="rId4" Type="http://schemas.openxmlformats.org/officeDocument/2006/relationships/hyperlink" Target="630072%20&#1075;.&#1053;&#1086;&#1074;&#1086;&#1089;&#1080;&#1073;&#1080;&#1088;&#1089;&#1082;,&#1091;&#1083;.&#1055;&#1077;&#1088;&#1084;&#1080;&#1090;&#1080;&#1085;&#1072;,&#1086;&#1092;&#1080;&#1089;313&#1072;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&#1054;&#1054;&#1054;%20&#1057;&#1052;&#1059;%20%22&#1057;&#1058;&#1056;&#1054;&#1049;&#1055;&#1059;&#1057;&#1050;%22%20&#1058;&#1045;&#1051;.(383)2634564%20%20e-mail;%20Stroypusk@mail.ru" TargetMode="External"/><Relationship Id="rId1" Type="http://schemas.openxmlformats.org/officeDocument/2006/relationships/hyperlink" Target="mailto:&#1054;&#1054;&#1054;%20&#1057;&#1052;&#1059;%20%22&#1057;&#1058;&#1056;&#1054;&#1049;&#1055;&#1059;&#1057;&#1050;%22%20&#1058;&#1045;&#1051;.(383)2634564%20%20e-mail;%20Stroypusk@mail.r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&#1054;&#1054;&#1054;%20&#1057;&#1052;&#1059;%20%22&#1057;&#1058;&#1056;&#1054;&#1049;&#1055;&#1059;&#1057;&#1050;%22%20&#1058;&#1045;&#1051;.(383)2634564%20%20e-mail;%20Stroypusk@mail.ru" TargetMode="External"/><Relationship Id="rId1" Type="http://schemas.openxmlformats.org/officeDocument/2006/relationships/hyperlink" Target="mailto:&#1054;&#1054;&#1054;%20&#1057;&#1052;&#1059;%20%22&#1057;&#1058;&#1056;&#1054;&#1049;&#1055;&#1059;&#1057;&#1050;%22%20&#1058;&#1045;&#1051;.(383)2634564%20%20e-mail;%20Stroypusk@mail.ru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&#1054;&#1054;&#1054;%20&#1057;&#1052;&#1059;%20%22&#1057;&#1058;&#1056;&#1054;&#1049;&#1055;&#1059;&#1057;&#1050;%22%20&#1058;&#1045;&#1051;.(383)2634564%20%20e-mail;%20Stroypusk@mail.ru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&#1054;&#1054;&#1054;%20&#1057;&#1052;&#1059;%20%22&#1057;&#1058;&#1056;&#1054;&#1049;&#1055;&#1059;&#1057;&#1050;%22%20&#1058;&#1045;&#1051;.(383)2634564%20%20e-mail;%20Stroypusk@mail.ru" TargetMode="External"/><Relationship Id="rId1" Type="http://schemas.openxmlformats.org/officeDocument/2006/relationships/hyperlink" Target="mailto:&#1054;&#1054;&#1054;%20&#1057;&#1052;&#1059;%20%22&#1057;&#1058;&#1056;&#1054;&#1049;&#1055;&#1059;&#1057;&#1050;%22%20&#1058;&#1045;&#1051;.(383)2634564%20%20e-mail;%20Stroypusk@mail.ru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&#1054;&#1054;&#1054;%20&#1057;&#1052;&#1059;%20%22&#1057;&#1058;&#1056;&#1054;&#1049;&#1055;&#1059;&#1057;&#1050;%22%20&#1058;&#1045;&#1051;.(383)2634564%20%20e-mail;%20Stroypusk@mail.ru" TargetMode="External"/><Relationship Id="rId1" Type="http://schemas.openxmlformats.org/officeDocument/2006/relationships/hyperlink" Target="mailto:&#1054;&#1054;&#1054;%20&#1057;&#1052;&#1059;%20%22&#1057;&#1058;&#1056;&#1054;&#1049;&#1055;&#1059;&#1057;&#1050;%22%20&#1058;&#1045;&#1051;.(383)2634564%20%20e-mail;%20Stroypusk@mail.ru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&#1054;&#1054;&#1054;%20&#1057;&#1052;&#1059;%20%22&#1057;&#1058;&#1056;&#1054;&#1049;&#1055;&#1059;&#1057;&#1050;%22%20&#1058;&#1045;&#1051;.(383)2634564%20%20e-mail;%20Stroypusk@mail.ru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9"/>
  <sheetViews>
    <sheetView tabSelected="1" workbookViewId="0">
      <pane xSplit="5" ySplit="5" topLeftCell="F6" activePane="bottomRight" state="frozen"/>
      <selection pane="topRight" activeCell="F1" sqref="F1"/>
      <selection pane="bottomLeft" activeCell="A9" sqref="A9"/>
      <selection pane="bottomRight" activeCell="A3" sqref="A3:E3"/>
    </sheetView>
  </sheetViews>
  <sheetFormatPr defaultRowHeight="15"/>
  <cols>
    <col min="1" max="1" width="39.28515625" customWidth="1"/>
    <col min="2" max="2" width="6.28515625" style="2" customWidth="1"/>
    <col min="3" max="3" width="9.7109375" style="3" bestFit="1" customWidth="1"/>
    <col min="4" max="4" width="12.5703125" style="3" customWidth="1"/>
    <col min="5" max="5" width="42.28515625" customWidth="1"/>
    <col min="11" max="11" width="10.85546875" customWidth="1"/>
  </cols>
  <sheetData>
    <row r="1" spans="1:11" ht="69.75" customHeight="1">
      <c r="A1" s="121" t="s">
        <v>318</v>
      </c>
      <c r="B1" s="121"/>
      <c r="C1" s="121"/>
      <c r="D1" s="121"/>
      <c r="E1" s="121"/>
      <c r="F1" s="4"/>
    </row>
    <row r="2" spans="1:11" ht="21" customHeight="1">
      <c r="A2" s="120" t="s">
        <v>319</v>
      </c>
      <c r="B2" s="120"/>
      <c r="C2" s="120"/>
      <c r="D2" s="120"/>
      <c r="E2" s="120"/>
      <c r="F2" s="4"/>
    </row>
    <row r="3" spans="1:11" ht="21" customHeight="1">
      <c r="A3" s="120" t="s">
        <v>365</v>
      </c>
      <c r="B3" s="120"/>
      <c r="C3" s="120"/>
      <c r="D3" s="120"/>
      <c r="E3" s="120"/>
      <c r="F3" s="4"/>
    </row>
    <row r="4" spans="1:11" ht="21" customHeight="1">
      <c r="A4" s="120" t="s">
        <v>316</v>
      </c>
      <c r="B4" s="120"/>
      <c r="C4" s="120"/>
      <c r="D4" s="120"/>
      <c r="E4" s="120"/>
      <c r="F4" s="4"/>
    </row>
    <row r="5" spans="1:11" ht="21" customHeight="1">
      <c r="A5" s="120" t="s">
        <v>317</v>
      </c>
      <c r="B5" s="120"/>
      <c r="C5" s="120"/>
      <c r="D5" s="120"/>
      <c r="E5" s="120"/>
      <c r="F5" s="4"/>
    </row>
    <row r="6" spans="1:11" ht="19.5">
      <c r="A6" s="37" t="s">
        <v>66</v>
      </c>
      <c r="B6"/>
      <c r="C6"/>
      <c r="D6" s="1" t="s">
        <v>235</v>
      </c>
      <c r="E6" s="1"/>
      <c r="F6" s="5"/>
      <c r="G6" s="5"/>
      <c r="H6" s="5"/>
      <c r="I6" s="5"/>
      <c r="J6" s="5"/>
      <c r="K6" s="5"/>
    </row>
    <row r="7" spans="1:11" ht="19.5">
      <c r="A7" s="37" t="s">
        <v>3</v>
      </c>
      <c r="B7"/>
      <c r="C7"/>
      <c r="D7" s="1" t="s">
        <v>268</v>
      </c>
      <c r="E7" s="1"/>
      <c r="F7" s="5"/>
      <c r="G7" s="5"/>
      <c r="H7" s="5"/>
      <c r="I7" s="5"/>
      <c r="J7" s="5"/>
      <c r="K7" s="5"/>
    </row>
    <row r="8" spans="1:11" ht="19.5">
      <c r="A8" s="37" t="s">
        <v>4</v>
      </c>
      <c r="B8"/>
      <c r="C8"/>
      <c r="D8" s="1" t="s">
        <v>234</v>
      </c>
      <c r="E8" s="1"/>
      <c r="F8" s="5"/>
      <c r="G8" s="5"/>
      <c r="H8" s="5"/>
      <c r="I8" s="5"/>
      <c r="J8" s="5"/>
      <c r="K8" s="5"/>
    </row>
    <row r="9" spans="1:11" ht="19.5">
      <c r="A9" s="37"/>
      <c r="B9"/>
      <c r="C9"/>
      <c r="D9"/>
      <c r="F9" s="5"/>
      <c r="G9" s="5"/>
      <c r="H9" s="5"/>
      <c r="I9" s="5"/>
      <c r="J9" s="5"/>
      <c r="K9" s="5"/>
    </row>
    <row r="10" spans="1:11" ht="15.75">
      <c r="A10" s="37"/>
    </row>
    <row r="11" spans="1:11" ht="15.75">
      <c r="A11" s="37"/>
    </row>
    <row r="12" spans="1:11" ht="15.75">
      <c r="A12" s="37"/>
    </row>
    <row r="13" spans="1:11" ht="15.75">
      <c r="A13" s="37"/>
    </row>
    <row r="14" spans="1:11" ht="15.75">
      <c r="A14" s="37"/>
    </row>
    <row r="15" spans="1:11" ht="15.75">
      <c r="A15" s="37"/>
    </row>
    <row r="16" spans="1:11" ht="20.25">
      <c r="A16" s="35"/>
    </row>
    <row r="17" spans="1:1" ht="20.25">
      <c r="A17" s="35"/>
    </row>
    <row r="18" spans="1:1" ht="20.25">
      <c r="A18" s="35"/>
    </row>
    <row r="19" spans="1:1" ht="20.25">
      <c r="A19" s="35"/>
    </row>
    <row r="20" spans="1:1" ht="20.25">
      <c r="A20" s="35"/>
    </row>
    <row r="21" spans="1:1" ht="20.25">
      <c r="A21" s="35"/>
    </row>
    <row r="22" spans="1:1" ht="20.25">
      <c r="A22" s="35"/>
    </row>
    <row r="23" spans="1:1" ht="20.25">
      <c r="A23" s="35"/>
    </row>
    <row r="24" spans="1:1" ht="20.25">
      <c r="A24" s="35"/>
    </row>
    <row r="25" spans="1:1" ht="20.25">
      <c r="A25" s="35"/>
    </row>
    <row r="26" spans="1:1" ht="20.25">
      <c r="A26" s="35"/>
    </row>
    <row r="27" spans="1:1" ht="20.25">
      <c r="A27" s="35"/>
    </row>
    <row r="28" spans="1:1" ht="20.25">
      <c r="A28" s="35"/>
    </row>
    <row r="29" spans="1:1" ht="20.25">
      <c r="A29" s="35"/>
    </row>
    <row r="30" spans="1:1" ht="20.25">
      <c r="A30" s="35"/>
    </row>
    <row r="31" spans="1:1" ht="20.25">
      <c r="A31" s="35"/>
    </row>
    <row r="32" spans="1:1" ht="20.25">
      <c r="A32" s="35"/>
    </row>
    <row r="33" spans="1:1" ht="20.25">
      <c r="A33" s="35"/>
    </row>
    <row r="34" spans="1:1" ht="20.25">
      <c r="A34" s="35"/>
    </row>
    <row r="35" spans="1:1" ht="20.25">
      <c r="A35" s="35"/>
    </row>
    <row r="36" spans="1:1" ht="20.25">
      <c r="A36" s="35"/>
    </row>
    <row r="37" spans="1:1" ht="20.25">
      <c r="A37" s="35"/>
    </row>
    <row r="38" spans="1:1" ht="20.25">
      <c r="A38" s="35"/>
    </row>
    <row r="39" spans="1:1" ht="20.25">
      <c r="A39" s="35"/>
    </row>
    <row r="40" spans="1:1" ht="20.25">
      <c r="A40" s="35"/>
    </row>
    <row r="41" spans="1:1" ht="20.25">
      <c r="A41" s="35"/>
    </row>
    <row r="42" spans="1:1" ht="20.25">
      <c r="A42" s="35"/>
    </row>
    <row r="43" spans="1:1" ht="20.25">
      <c r="A43" s="35"/>
    </row>
    <row r="44" spans="1:1" ht="20.25">
      <c r="A44" s="35"/>
    </row>
    <row r="45" spans="1:1" ht="20.25">
      <c r="A45" s="35"/>
    </row>
    <row r="46" spans="1:1" ht="20.25">
      <c r="A46" s="35"/>
    </row>
    <row r="47" spans="1:1" ht="20.25">
      <c r="A47" s="35"/>
    </row>
    <row r="48" spans="1:1" ht="20.25">
      <c r="A48" s="35"/>
    </row>
    <row r="49" spans="1:1" ht="20.25">
      <c r="A49" s="35"/>
    </row>
    <row r="50" spans="1:1" ht="20.25">
      <c r="A50" s="35"/>
    </row>
    <row r="51" spans="1:1" ht="20.25">
      <c r="A51" s="35"/>
    </row>
    <row r="52" spans="1:1" ht="20.25">
      <c r="A52" s="35"/>
    </row>
    <row r="53" spans="1:1" ht="20.25">
      <c r="A53" s="35"/>
    </row>
    <row r="54" spans="1:1" ht="20.25">
      <c r="A54" s="35"/>
    </row>
    <row r="55" spans="1:1" ht="20.25">
      <c r="A55" s="35"/>
    </row>
    <row r="56" spans="1:1" ht="20.25">
      <c r="A56" s="35"/>
    </row>
    <row r="57" spans="1:1" ht="20.25">
      <c r="A57" s="35"/>
    </row>
    <row r="58" spans="1:1" ht="20.25">
      <c r="A58" s="35"/>
    </row>
    <row r="59" spans="1:1" ht="20.25">
      <c r="A59" s="35"/>
    </row>
  </sheetData>
  <mergeCells count="8">
    <mergeCell ref="D8:E8"/>
    <mergeCell ref="D7:E7"/>
    <mergeCell ref="D6:E6"/>
    <mergeCell ref="A2:E2"/>
    <mergeCell ref="A1:E1"/>
    <mergeCell ref="A3:E3"/>
    <mergeCell ref="A5:E5"/>
    <mergeCell ref="A4:E4"/>
  </mergeCells>
  <hyperlinks>
    <hyperlink ref="A6" location="Бревно!A3" display="Калиброванное бревно"/>
    <hyperlink ref="A7" location="Пиломатериал!A3" display="Пиломатериал"/>
    <hyperlink ref="A8" location="Погонаж!A3" display="Погонаж"/>
    <hyperlink ref="D6" location="Бревно!A3" display="Калиброванное бревно"/>
    <hyperlink ref="D6:E6" location="'Отделочные работы'!A3" display="Отделочные работы"/>
    <hyperlink ref="D7" location="Бревно!A3" display="Калиброванное бревно"/>
    <hyperlink ref="D7:E7" location="'Строительно-монтажные работы'!A3" display="Строительно-монтажные работы"/>
    <hyperlink ref="D8" location="Бревно!A3" display="Калиброванное бревно"/>
    <hyperlink ref="D8:E8" location="'Электромонтажные работы'!A3" display="Электромонтажные работы"/>
    <hyperlink ref="A4" r:id="rId1" display="www.ансострой.рф"/>
    <hyperlink ref="A4:E4" r:id="rId2" display="http://10079089.fis.ru"/>
    <hyperlink ref="A5:E5" r:id="rId3" display="e-mail:Stroypusk@mail.ru"/>
    <hyperlink ref="A2:E2" r:id="rId4" display="630072 г.Новосибирск,ул.Пермитина,офис313а"/>
    <hyperlink ref="A1:E1" r:id="rId5" display="ООО СМУ &quot;СТРОЙПУСК&quot;"/>
    <hyperlink ref="A3:E3" r:id="rId6" display="      (383) 3546429, 354-63-31"/>
  </hyperlinks>
  <pageMargins left="0.47244094488188981" right="0.19685039370078741" top="0.31496062992125984" bottom="0.55000000000000004" header="0.31496062992125984" footer="0.31496062992125984"/>
  <pageSetup paperSize="9" scale="87" fitToHeight="2" orientation="portrait" verticalDpi="300" r:id="rId7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3"/>
  <sheetViews>
    <sheetView workbookViewId="0">
      <pane xSplit="7" ySplit="5" topLeftCell="H6" activePane="bottomRight" state="frozen"/>
      <selection pane="topRight" activeCell="H1" sqref="H1"/>
      <selection pane="bottomLeft" activeCell="A6" sqref="A6"/>
      <selection pane="bottomRight" sqref="A1:D1"/>
    </sheetView>
  </sheetViews>
  <sheetFormatPr defaultRowHeight="15"/>
  <cols>
    <col min="1" max="1" width="35.42578125" customWidth="1"/>
    <col min="2" max="5" width="10.7109375" customWidth="1"/>
    <col min="6" max="6" width="12.42578125" style="2" customWidth="1"/>
    <col min="7" max="7" width="9.7109375" style="3" bestFit="1" customWidth="1"/>
    <col min="13" max="13" width="10.85546875" customWidth="1"/>
  </cols>
  <sheetData>
    <row r="1" spans="1:13">
      <c r="A1" s="105" t="s">
        <v>367</v>
      </c>
      <c r="B1" s="106"/>
      <c r="C1" s="107"/>
      <c r="D1" s="107"/>
      <c r="E1" s="108"/>
      <c r="F1" s="109"/>
    </row>
    <row r="2" spans="1:13" ht="8.1" customHeight="1" thickBot="1">
      <c r="A2" s="9"/>
      <c r="B2" s="9"/>
      <c r="D2" s="9"/>
      <c r="E2" s="9"/>
      <c r="H2" s="9"/>
    </row>
    <row r="3" spans="1:13" ht="19.5">
      <c r="A3" s="122" t="s">
        <v>66</v>
      </c>
      <c r="B3" s="123"/>
      <c r="C3" s="123"/>
      <c r="D3" s="123"/>
      <c r="E3" s="123"/>
      <c r="F3" s="123"/>
      <c r="G3" s="124"/>
      <c r="H3" s="5"/>
      <c r="I3" s="5"/>
      <c r="J3" s="5"/>
      <c r="K3" s="5"/>
      <c r="L3" s="5"/>
      <c r="M3" s="5"/>
    </row>
    <row r="4" spans="1:13" s="6" customFormat="1" ht="18" customHeight="1">
      <c r="A4" s="131" t="s">
        <v>0</v>
      </c>
      <c r="B4" s="126" t="s">
        <v>10</v>
      </c>
      <c r="C4" s="126"/>
      <c r="D4" s="126"/>
      <c r="E4" s="98" t="s">
        <v>18</v>
      </c>
      <c r="F4" s="126" t="s">
        <v>15</v>
      </c>
      <c r="G4" s="130" t="s">
        <v>64</v>
      </c>
    </row>
    <row r="5" spans="1:13" s="6" customFormat="1" ht="36" customHeight="1">
      <c r="A5" s="131"/>
      <c r="B5" s="98" t="s">
        <v>13</v>
      </c>
      <c r="C5" s="98" t="s">
        <v>11</v>
      </c>
      <c r="D5" s="98" t="s">
        <v>12</v>
      </c>
      <c r="E5" s="98" t="s">
        <v>22</v>
      </c>
      <c r="F5" s="126"/>
      <c r="G5" s="130"/>
    </row>
    <row r="6" spans="1:13" ht="17.25" customHeight="1">
      <c r="A6" s="125" t="s">
        <v>66</v>
      </c>
      <c r="B6" s="100">
        <v>180</v>
      </c>
      <c r="C6" s="100">
        <v>150</v>
      </c>
      <c r="D6" s="100">
        <v>110</v>
      </c>
      <c r="E6" s="132" t="s">
        <v>6</v>
      </c>
      <c r="F6" s="133" t="s">
        <v>1</v>
      </c>
      <c r="G6" s="134">
        <v>8000</v>
      </c>
    </row>
    <row r="7" spans="1:13">
      <c r="A7" s="125"/>
      <c r="B7" s="101">
        <v>200</v>
      </c>
      <c r="C7" s="101">
        <v>165</v>
      </c>
      <c r="D7" s="101">
        <v>120</v>
      </c>
      <c r="E7" s="132"/>
      <c r="F7" s="133"/>
      <c r="G7" s="134"/>
    </row>
    <row r="8" spans="1:13" ht="15" customHeight="1">
      <c r="A8" s="125"/>
      <c r="B8" s="100">
        <v>220</v>
      </c>
      <c r="C8" s="100">
        <v>180</v>
      </c>
      <c r="D8" s="100">
        <v>130</v>
      </c>
      <c r="E8" s="99" t="s">
        <v>6</v>
      </c>
      <c r="F8" s="39" t="s">
        <v>1</v>
      </c>
      <c r="G8" s="103">
        <v>8200</v>
      </c>
    </row>
    <row r="9" spans="1:13">
      <c r="A9" s="46" t="s">
        <v>65</v>
      </c>
      <c r="B9" s="13">
        <v>22</v>
      </c>
      <c r="C9" s="102" t="s">
        <v>16</v>
      </c>
      <c r="D9" s="102" t="s">
        <v>16</v>
      </c>
      <c r="E9" s="13" t="s">
        <v>67</v>
      </c>
      <c r="F9" s="13" t="s">
        <v>5</v>
      </c>
      <c r="G9" s="14">
        <v>6</v>
      </c>
    </row>
    <row r="10" spans="1:13" ht="18" thickBot="1">
      <c r="A10" s="45" t="s">
        <v>14</v>
      </c>
      <c r="B10" s="42" t="s">
        <v>16</v>
      </c>
      <c r="C10" s="42" t="s">
        <v>16</v>
      </c>
      <c r="D10" s="42" t="s">
        <v>16</v>
      </c>
      <c r="E10" s="83" t="s">
        <v>16</v>
      </c>
      <c r="F10" s="42" t="s">
        <v>1</v>
      </c>
      <c r="G10" s="44">
        <v>400</v>
      </c>
    </row>
    <row r="11" spans="1:13" ht="8.1" customHeight="1" thickBot="1"/>
    <row r="12" spans="1:13" s="2" customFormat="1" ht="42" customHeight="1" thickBot="1">
      <c r="A12" s="127" t="s">
        <v>17</v>
      </c>
      <c r="B12" s="128"/>
      <c r="C12" s="128"/>
      <c r="D12" s="128"/>
      <c r="E12" s="128"/>
      <c r="F12" s="128"/>
      <c r="G12" s="129"/>
      <c r="H12"/>
      <c r="I12"/>
      <c r="J12"/>
      <c r="K12"/>
      <c r="L12"/>
      <c r="M12"/>
    </row>
    <row r="13" spans="1:13" s="2" customFormat="1" ht="18">
      <c r="A13" s="10" t="s">
        <v>8</v>
      </c>
      <c r="B13" s="8"/>
      <c r="C13" s="8"/>
      <c r="D13" s="8"/>
      <c r="E13" s="8"/>
      <c r="G13" s="3"/>
      <c r="H13"/>
      <c r="I13"/>
      <c r="J13"/>
      <c r="K13"/>
      <c r="L13"/>
      <c r="M13"/>
    </row>
  </sheetData>
  <mergeCells count="10">
    <mergeCell ref="A3:G3"/>
    <mergeCell ref="A6:A8"/>
    <mergeCell ref="B4:D4"/>
    <mergeCell ref="F4:F5"/>
    <mergeCell ref="A12:G12"/>
    <mergeCell ref="G4:G5"/>
    <mergeCell ref="A4:A5"/>
    <mergeCell ref="E6:E7"/>
    <mergeCell ref="F6:F7"/>
    <mergeCell ref="G6:G7"/>
  </mergeCells>
  <hyperlinks>
    <hyperlink ref="A13" location="Главная!A1" display="Возврат к выбору"/>
    <hyperlink ref="A1:F1" r:id="rId1" display="ООО СМУ &quot;СТРОЙПУСК&quot; ТЕЛ.(383)2634564  e-mail; Stroypusk@mail.ru"/>
    <hyperlink ref="A1:D1" r:id="rId2" display="ООО СМУ &quot;СТРОЙПУСК&quot; ТЕЛ.(383)3546429e-mail; Stroypusk@mail.ru"/>
  </hyperlinks>
  <printOptions horizontalCentered="1"/>
  <pageMargins left="0.27559055118110237" right="0.19685039370078741" top="0.31496062992125984" bottom="0.55118110236220474" header="0.31496062992125984" footer="0.31496062992125984"/>
  <pageSetup paperSize="9" scale="98" orientation="portrait" verticalDpi="300"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0"/>
  <sheetViews>
    <sheetView workbookViewId="0">
      <pane xSplit="8" ySplit="5" topLeftCell="I6" activePane="bottomRight" state="frozen"/>
      <selection pane="topRight" activeCell="K1" sqref="K1"/>
      <selection pane="bottomLeft" activeCell="A6" sqref="A6"/>
      <selection pane="bottomRight" sqref="A1:E1"/>
    </sheetView>
  </sheetViews>
  <sheetFormatPr defaultRowHeight="15"/>
  <cols>
    <col min="1" max="1" width="16.7109375" customWidth="1"/>
    <col min="2" max="4" width="10.7109375" customWidth="1"/>
    <col min="5" max="5" width="12.85546875" style="2" customWidth="1"/>
    <col min="6" max="6" width="9.7109375" style="3" bestFit="1" customWidth="1"/>
    <col min="7" max="7" width="8" style="3" customWidth="1"/>
    <col min="8" max="8" width="9.85546875" style="3" customWidth="1"/>
    <col min="9" max="9" width="9.85546875" customWidth="1"/>
    <col min="14" max="14" width="10.85546875" customWidth="1"/>
  </cols>
  <sheetData>
    <row r="1" spans="1:14" ht="15" customHeight="1">
      <c r="A1" s="105" t="s">
        <v>368</v>
      </c>
      <c r="B1" s="106"/>
      <c r="C1" s="107"/>
      <c r="D1" s="107"/>
      <c r="E1" s="115"/>
      <c r="F1" s="108"/>
    </row>
    <row r="2" spans="1:14" ht="8.1" customHeight="1" thickBot="1"/>
    <row r="3" spans="1:14" ht="19.5">
      <c r="A3" s="122" t="s">
        <v>3</v>
      </c>
      <c r="B3" s="123"/>
      <c r="C3" s="123"/>
      <c r="D3" s="123"/>
      <c r="E3" s="123"/>
      <c r="F3" s="123"/>
      <c r="G3" s="123"/>
      <c r="H3" s="124"/>
      <c r="I3" s="5"/>
      <c r="J3" s="5"/>
      <c r="K3" s="5"/>
      <c r="L3" s="5"/>
      <c r="M3" s="5"/>
      <c r="N3" s="5"/>
    </row>
    <row r="4" spans="1:14" s="6" customFormat="1" ht="18" customHeight="1">
      <c r="A4" s="131" t="s">
        <v>0</v>
      </c>
      <c r="B4" s="126" t="s">
        <v>10</v>
      </c>
      <c r="C4" s="126"/>
      <c r="D4" s="126"/>
      <c r="E4" s="49" t="s">
        <v>18</v>
      </c>
      <c r="F4" s="135" t="s">
        <v>64</v>
      </c>
      <c r="G4" s="135"/>
      <c r="H4" s="130"/>
    </row>
    <row r="5" spans="1:14" s="6" customFormat="1" ht="20.25">
      <c r="A5" s="131"/>
      <c r="B5" s="49" t="s">
        <v>19</v>
      </c>
      <c r="C5" s="49" t="s">
        <v>20</v>
      </c>
      <c r="D5" s="49" t="s">
        <v>21</v>
      </c>
      <c r="E5" s="49" t="s">
        <v>22</v>
      </c>
      <c r="F5" s="50" t="s">
        <v>23</v>
      </c>
      <c r="G5" s="50" t="s">
        <v>2</v>
      </c>
      <c r="H5" s="51" t="s">
        <v>5</v>
      </c>
    </row>
    <row r="6" spans="1:14" ht="15" customHeight="1">
      <c r="A6" s="141" t="s">
        <v>24</v>
      </c>
      <c r="B6" s="39">
        <v>100</v>
      </c>
      <c r="C6" s="39">
        <v>150</v>
      </c>
      <c r="D6" s="39">
        <v>6000</v>
      </c>
      <c r="E6" s="138" t="s">
        <v>6</v>
      </c>
      <c r="F6" s="40">
        <v>6300</v>
      </c>
      <c r="G6" s="40">
        <f>B6*C6*F6/1000000</f>
        <v>94.5</v>
      </c>
      <c r="H6" s="41">
        <f>G6*D6/1000</f>
        <v>567</v>
      </c>
    </row>
    <row r="7" spans="1:14" ht="15" customHeight="1">
      <c r="A7" s="142"/>
      <c r="B7" s="13">
        <v>150</v>
      </c>
      <c r="C7" s="13">
        <v>150</v>
      </c>
      <c r="D7" s="13">
        <v>6000</v>
      </c>
      <c r="E7" s="139"/>
      <c r="F7" s="12">
        <v>6300</v>
      </c>
      <c r="G7" s="12">
        <f>B7*C7*F7/1000000</f>
        <v>141.75</v>
      </c>
      <c r="H7" s="14">
        <f>G7*D7/1000</f>
        <v>850.5</v>
      </c>
    </row>
    <row r="8" spans="1:14" ht="15" customHeight="1">
      <c r="A8" s="142"/>
      <c r="B8" s="39">
        <v>180</v>
      </c>
      <c r="C8" s="39">
        <v>180</v>
      </c>
      <c r="D8" s="39">
        <v>6000</v>
      </c>
      <c r="E8" s="139"/>
      <c r="F8" s="40">
        <v>6300</v>
      </c>
      <c r="G8" s="40">
        <f>B8*C8*F8/1000000</f>
        <v>204.12</v>
      </c>
      <c r="H8" s="41">
        <f>G8*D8/1000</f>
        <v>1224.72</v>
      </c>
    </row>
    <row r="9" spans="1:14" ht="15" customHeight="1">
      <c r="A9" s="142"/>
      <c r="B9" s="13">
        <v>200</v>
      </c>
      <c r="C9" s="13">
        <v>200</v>
      </c>
      <c r="D9" s="13">
        <v>6000</v>
      </c>
      <c r="E9" s="140"/>
      <c r="F9" s="12">
        <v>6400</v>
      </c>
      <c r="G9" s="12">
        <f t="shared" ref="G9:G11" si="0">B9*C9*F9/1000000</f>
        <v>256</v>
      </c>
      <c r="H9" s="14">
        <f t="shared" ref="H9:H11" si="1">G9*D9/1000</f>
        <v>1536</v>
      </c>
    </row>
    <row r="10" spans="1:14" ht="15" customHeight="1">
      <c r="A10" s="142"/>
      <c r="B10" s="39">
        <v>100</v>
      </c>
      <c r="C10" s="39">
        <v>150</v>
      </c>
      <c r="D10" s="39">
        <v>6000</v>
      </c>
      <c r="E10" s="138" t="s">
        <v>7</v>
      </c>
      <c r="F10" s="40">
        <v>7500</v>
      </c>
      <c r="G10" s="40">
        <f t="shared" si="0"/>
        <v>112.5</v>
      </c>
      <c r="H10" s="41">
        <f t="shared" si="1"/>
        <v>675</v>
      </c>
    </row>
    <row r="11" spans="1:14" ht="15" customHeight="1">
      <c r="A11" s="143"/>
      <c r="B11" s="13">
        <v>150</v>
      </c>
      <c r="C11" s="13">
        <v>150</v>
      </c>
      <c r="D11" s="13">
        <v>6000</v>
      </c>
      <c r="E11" s="140"/>
      <c r="F11" s="12">
        <v>7500</v>
      </c>
      <c r="G11" s="12">
        <f t="shared" si="0"/>
        <v>168.75</v>
      </c>
      <c r="H11" s="14">
        <f t="shared" si="1"/>
        <v>1012.5</v>
      </c>
    </row>
    <row r="12" spans="1:14" ht="15" customHeight="1">
      <c r="A12" s="141" t="s">
        <v>25</v>
      </c>
      <c r="B12" s="39">
        <v>25</v>
      </c>
      <c r="C12" s="39">
        <v>100</v>
      </c>
      <c r="D12" s="39">
        <v>6000</v>
      </c>
      <c r="E12" s="138" t="s">
        <v>6</v>
      </c>
      <c r="F12" s="40">
        <v>6300</v>
      </c>
      <c r="G12" s="40">
        <f>B12*C12*F12/1000000</f>
        <v>15.75</v>
      </c>
      <c r="H12" s="41">
        <f>G12*D12/1000</f>
        <v>94.5</v>
      </c>
    </row>
    <row r="13" spans="1:14" ht="15" customHeight="1">
      <c r="A13" s="142"/>
      <c r="B13" s="13">
        <v>25</v>
      </c>
      <c r="C13" s="13">
        <v>150</v>
      </c>
      <c r="D13" s="13">
        <v>6000</v>
      </c>
      <c r="E13" s="139"/>
      <c r="F13" s="12">
        <v>6300</v>
      </c>
      <c r="G13" s="12">
        <f>B13*C13*F13/1000000</f>
        <v>23.625</v>
      </c>
      <c r="H13" s="14">
        <f>G13*D13/1000</f>
        <v>141.75</v>
      </c>
    </row>
    <row r="14" spans="1:14" ht="15" customHeight="1">
      <c r="A14" s="142"/>
      <c r="B14" s="39">
        <v>30</v>
      </c>
      <c r="C14" s="39">
        <v>150</v>
      </c>
      <c r="D14" s="39">
        <v>6000</v>
      </c>
      <c r="E14" s="139"/>
      <c r="F14" s="40">
        <v>6300</v>
      </c>
      <c r="G14" s="40">
        <f>B14*C14*F14/1000000</f>
        <v>28.35</v>
      </c>
      <c r="H14" s="41">
        <f>G14*D14/1000</f>
        <v>170.1</v>
      </c>
    </row>
    <row r="15" spans="1:14" ht="15" customHeight="1">
      <c r="A15" s="142"/>
      <c r="B15" s="13">
        <v>40</v>
      </c>
      <c r="C15" s="13">
        <v>150</v>
      </c>
      <c r="D15" s="13">
        <v>6000</v>
      </c>
      <c r="E15" s="139"/>
      <c r="F15" s="12">
        <v>6300</v>
      </c>
      <c r="G15" s="12">
        <f>B15*C15*F15/1000000</f>
        <v>37.799999999999997</v>
      </c>
      <c r="H15" s="14">
        <f>G15*D15/1000</f>
        <v>226.79999999999998</v>
      </c>
    </row>
    <row r="16" spans="1:14" ht="15" customHeight="1">
      <c r="A16" s="142"/>
      <c r="B16" s="39">
        <v>50</v>
      </c>
      <c r="C16" s="39">
        <v>100</v>
      </c>
      <c r="D16" s="39">
        <v>6000</v>
      </c>
      <c r="E16" s="139"/>
      <c r="F16" s="40">
        <v>6300</v>
      </c>
      <c r="G16" s="40">
        <f>B16*C16*F16/1000000</f>
        <v>31.5</v>
      </c>
      <c r="H16" s="41">
        <f>G16*D16/1000</f>
        <v>189</v>
      </c>
    </row>
    <row r="17" spans="1:14" ht="15" customHeight="1">
      <c r="A17" s="142"/>
      <c r="B17" s="13">
        <v>50</v>
      </c>
      <c r="C17" s="13">
        <v>150</v>
      </c>
      <c r="D17" s="13">
        <v>6000</v>
      </c>
      <c r="E17" s="139"/>
      <c r="F17" s="12">
        <v>6300</v>
      </c>
      <c r="G17" s="12">
        <f t="shared" ref="G17:G24" si="2">B17*C17*F17/1000000</f>
        <v>47.25</v>
      </c>
      <c r="H17" s="14">
        <f t="shared" ref="H17:H24" si="3">G17*D17/1000</f>
        <v>283.5</v>
      </c>
    </row>
    <row r="18" spans="1:14" ht="15" customHeight="1">
      <c r="A18" s="142"/>
      <c r="B18" s="39">
        <v>50</v>
      </c>
      <c r="C18" s="39">
        <v>180</v>
      </c>
      <c r="D18" s="39">
        <v>6000</v>
      </c>
      <c r="E18" s="139"/>
      <c r="F18" s="40">
        <v>6300</v>
      </c>
      <c r="G18" s="40">
        <f t="shared" si="2"/>
        <v>56.7</v>
      </c>
      <c r="H18" s="41">
        <f t="shared" si="3"/>
        <v>340.2</v>
      </c>
    </row>
    <row r="19" spans="1:14" ht="15" customHeight="1">
      <c r="A19" s="143"/>
      <c r="B19" s="13">
        <v>50</v>
      </c>
      <c r="C19" s="13">
        <v>200</v>
      </c>
      <c r="D19" s="13">
        <v>6000</v>
      </c>
      <c r="E19" s="140"/>
      <c r="F19" s="12">
        <v>6300</v>
      </c>
      <c r="G19" s="12">
        <f t="shared" si="2"/>
        <v>63</v>
      </c>
      <c r="H19" s="14">
        <f t="shared" si="3"/>
        <v>378</v>
      </c>
    </row>
    <row r="20" spans="1:14" ht="15" customHeight="1">
      <c r="A20" s="141" t="s">
        <v>26</v>
      </c>
      <c r="B20" s="39">
        <v>25</v>
      </c>
      <c r="C20" s="39">
        <v>30</v>
      </c>
      <c r="D20" s="39">
        <v>3000</v>
      </c>
      <c r="E20" s="138" t="s">
        <v>6</v>
      </c>
      <c r="F20" s="40">
        <v>8000</v>
      </c>
      <c r="G20" s="40">
        <f t="shared" si="2"/>
        <v>6</v>
      </c>
      <c r="H20" s="41">
        <f t="shared" si="3"/>
        <v>18</v>
      </c>
    </row>
    <row r="21" spans="1:14" ht="15" customHeight="1">
      <c r="A21" s="142"/>
      <c r="B21" s="13">
        <v>25</v>
      </c>
      <c r="C21" s="13">
        <v>40</v>
      </c>
      <c r="D21" s="13">
        <v>3000</v>
      </c>
      <c r="E21" s="139"/>
      <c r="F21" s="12">
        <v>8000</v>
      </c>
      <c r="G21" s="12">
        <f t="shared" si="2"/>
        <v>8</v>
      </c>
      <c r="H21" s="14">
        <f t="shared" si="3"/>
        <v>24</v>
      </c>
    </row>
    <row r="22" spans="1:14" ht="15" customHeight="1">
      <c r="A22" s="142"/>
      <c r="B22" s="39">
        <v>25</v>
      </c>
      <c r="C22" s="39">
        <v>50</v>
      </c>
      <c r="D22" s="39">
        <v>3000</v>
      </c>
      <c r="E22" s="139"/>
      <c r="F22" s="40">
        <v>8000</v>
      </c>
      <c r="G22" s="40">
        <f t="shared" si="2"/>
        <v>10</v>
      </c>
      <c r="H22" s="41">
        <f t="shared" si="3"/>
        <v>30</v>
      </c>
    </row>
    <row r="23" spans="1:14" ht="15" customHeight="1">
      <c r="A23" s="142"/>
      <c r="B23" s="13">
        <v>30</v>
      </c>
      <c r="C23" s="13">
        <v>40</v>
      </c>
      <c r="D23" s="13">
        <v>3000</v>
      </c>
      <c r="E23" s="139"/>
      <c r="F23" s="12">
        <v>8000</v>
      </c>
      <c r="G23" s="12">
        <f t="shared" si="2"/>
        <v>9.6</v>
      </c>
      <c r="H23" s="14">
        <f t="shared" si="3"/>
        <v>28.8</v>
      </c>
    </row>
    <row r="24" spans="1:14" ht="15" customHeight="1">
      <c r="A24" s="142"/>
      <c r="B24" s="39">
        <v>40</v>
      </c>
      <c r="C24" s="39">
        <v>50</v>
      </c>
      <c r="D24" s="39">
        <v>3000</v>
      </c>
      <c r="E24" s="139"/>
      <c r="F24" s="40">
        <v>7800</v>
      </c>
      <c r="G24" s="40">
        <f t="shared" si="2"/>
        <v>15.6</v>
      </c>
      <c r="H24" s="41">
        <f t="shared" si="3"/>
        <v>46.8</v>
      </c>
    </row>
    <row r="25" spans="1:14" ht="15" customHeight="1">
      <c r="A25" s="142"/>
      <c r="B25" s="13">
        <v>50</v>
      </c>
      <c r="C25" s="13">
        <v>50</v>
      </c>
      <c r="D25" s="13">
        <v>3000</v>
      </c>
      <c r="E25" s="139"/>
      <c r="F25" s="12">
        <v>7600</v>
      </c>
      <c r="G25" s="12">
        <f>B25*C25*F25/1000000</f>
        <v>19</v>
      </c>
      <c r="H25" s="14">
        <f>G25*D25/1000</f>
        <v>57</v>
      </c>
    </row>
    <row r="26" spans="1:14" ht="15" customHeight="1" thickBot="1">
      <c r="A26" s="144"/>
      <c r="B26" s="42">
        <v>50</v>
      </c>
      <c r="C26" s="42">
        <v>75</v>
      </c>
      <c r="D26" s="42">
        <v>3000</v>
      </c>
      <c r="E26" s="145"/>
      <c r="F26" s="43">
        <v>7600</v>
      </c>
      <c r="G26" s="43">
        <f>B26*C26*F26/1000000</f>
        <v>28.5</v>
      </c>
      <c r="H26" s="44">
        <f>G26*D26/1000</f>
        <v>85.5</v>
      </c>
    </row>
    <row r="27" spans="1:14" ht="8.1" customHeight="1" thickBot="1"/>
    <row r="28" spans="1:14" s="2" customFormat="1" ht="18">
      <c r="A28" s="146" t="s">
        <v>9</v>
      </c>
      <c r="B28" s="146"/>
      <c r="C28" s="146"/>
      <c r="D28" s="146"/>
      <c r="E28" s="146"/>
      <c r="F28" s="146"/>
      <c r="G28" s="146"/>
      <c r="H28" s="147"/>
      <c r="I28"/>
      <c r="J28"/>
      <c r="K28"/>
      <c r="L28"/>
      <c r="M28"/>
      <c r="N28"/>
    </row>
    <row r="29" spans="1:14" s="2" customFormat="1" ht="36.75" customHeight="1" thickBot="1">
      <c r="A29" s="136" t="s">
        <v>27</v>
      </c>
      <c r="B29" s="136"/>
      <c r="C29" s="136"/>
      <c r="D29" s="136"/>
      <c r="E29" s="136"/>
      <c r="F29" s="136"/>
      <c r="G29" s="136"/>
      <c r="H29" s="137"/>
      <c r="I29"/>
      <c r="J29"/>
      <c r="K29"/>
      <c r="L29"/>
      <c r="M29"/>
      <c r="N29"/>
    </row>
    <row r="30" spans="1:14">
      <c r="A30" s="9" t="s">
        <v>8</v>
      </c>
    </row>
  </sheetData>
  <mergeCells count="13">
    <mergeCell ref="A3:H3"/>
    <mergeCell ref="B4:D4"/>
    <mergeCell ref="A4:A5"/>
    <mergeCell ref="F4:H4"/>
    <mergeCell ref="A29:H29"/>
    <mergeCell ref="E6:E9"/>
    <mergeCell ref="E10:E11"/>
    <mergeCell ref="A6:A11"/>
    <mergeCell ref="E12:E19"/>
    <mergeCell ref="A12:A19"/>
    <mergeCell ref="A20:A26"/>
    <mergeCell ref="E20:E26"/>
    <mergeCell ref="A28:H28"/>
  </mergeCells>
  <hyperlinks>
    <hyperlink ref="A30" location="Главная!A1" display="Возврат к выбору"/>
    <hyperlink ref="A1:F1" r:id="rId1" display="ООО СМУ &quot;СТРОЙПУСК&quot; ТЕЛ.(383)2634564  e-mail; Stroypusk@mail.ru"/>
    <hyperlink ref="A1:E1" r:id="rId2" display="ООО СМУ &quot;СТРОЙПУСК&quot; ТЕЛ.(383)3546429  e-mail; Stroypusk@mail.ru"/>
  </hyperlinks>
  <printOptions horizontalCentered="1"/>
  <pageMargins left="0.31496062992125984" right="0.19685039370078741" top="0.31496062992125984" bottom="0.55118110236220474" header="0.31496062992125984" footer="0.31496062992125984"/>
  <pageSetup paperSize="9" fitToHeight="2" orientation="portrait" verticalDpi="300"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applyStyles="1" summaryBelow="0"/>
    <pageSetUpPr fitToPage="1"/>
  </sheetPr>
  <dimension ref="A1:R180"/>
  <sheetViews>
    <sheetView zoomScaleNormal="100" workbookViewId="0">
      <pane xSplit="4" ySplit="5" topLeftCell="E6" activePane="bottomRight" state="frozen"/>
      <selection pane="topRight" activeCell="F1" sqref="F1"/>
      <selection pane="bottomLeft" activeCell="A7" sqref="A7"/>
      <selection pane="bottomRight" activeCell="H1" sqref="H1:P1"/>
    </sheetView>
  </sheetViews>
  <sheetFormatPr defaultRowHeight="15"/>
  <cols>
    <col min="1" max="1" width="25.42578125" customWidth="1"/>
    <col min="2" max="2" width="8.85546875" style="2" bestFit="1" customWidth="1"/>
    <col min="3" max="3" width="8.140625" style="15" bestFit="1" customWidth="1"/>
    <col min="4" max="4" width="6.7109375" style="15" bestFit="1" customWidth="1"/>
    <col min="5" max="5" width="9.7109375" style="16" bestFit="1" customWidth="1"/>
    <col min="6" max="6" width="8.28515625" style="16" bestFit="1" customWidth="1"/>
    <col min="7" max="7" width="9.42578125" style="3" customWidth="1"/>
    <col min="8" max="8" width="8.28515625" style="3" bestFit="1" customWidth="1"/>
    <col min="9" max="11" width="8.28515625" style="3" customWidth="1"/>
    <col min="12" max="12" width="8.28515625" bestFit="1" customWidth="1"/>
    <col min="13" max="13" width="8.28515625" customWidth="1"/>
    <col min="14" max="14" width="8.28515625" bestFit="1" customWidth="1"/>
    <col min="15" max="15" width="8.28515625" style="3" customWidth="1"/>
    <col min="16" max="16" width="7.28515625" customWidth="1"/>
    <col min="17" max="17" width="4.85546875" style="11" hidden="1" customWidth="1"/>
  </cols>
  <sheetData>
    <row r="1" spans="1:18" ht="15.75" thickBot="1">
      <c r="A1" t="s">
        <v>368</v>
      </c>
      <c r="B1"/>
      <c r="C1"/>
      <c r="D1"/>
      <c r="E1"/>
      <c r="F1"/>
      <c r="G1"/>
      <c r="H1"/>
      <c r="I1"/>
      <c r="J1"/>
      <c r="K1"/>
      <c r="O1"/>
    </row>
    <row r="2" spans="1:18" ht="19.5">
      <c r="A2" s="122" t="s">
        <v>273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</row>
    <row r="3" spans="1:18" s="6" customFormat="1" ht="18" customHeight="1">
      <c r="A3" s="131" t="s">
        <v>0</v>
      </c>
      <c r="B3" s="126" t="s">
        <v>10</v>
      </c>
      <c r="C3" s="126"/>
      <c r="D3" s="126"/>
      <c r="E3" s="135" t="s">
        <v>289</v>
      </c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62" t="s">
        <v>36</v>
      </c>
      <c r="R3" s="34"/>
    </row>
    <row r="4" spans="1:18" s="6" customFormat="1" ht="18" customHeight="1">
      <c r="A4" s="131"/>
      <c r="B4" s="167" t="s">
        <v>19</v>
      </c>
      <c r="C4" s="167" t="s">
        <v>20</v>
      </c>
      <c r="D4" s="167" t="s">
        <v>21</v>
      </c>
      <c r="E4" s="163" t="s">
        <v>34</v>
      </c>
      <c r="F4" s="163"/>
      <c r="G4" s="135" t="s">
        <v>29</v>
      </c>
      <c r="H4" s="135"/>
      <c r="I4" s="164" t="s">
        <v>276</v>
      </c>
      <c r="J4" s="164"/>
      <c r="K4" s="135" t="s">
        <v>30</v>
      </c>
      <c r="L4" s="135"/>
      <c r="M4" s="164" t="s">
        <v>278</v>
      </c>
      <c r="N4" s="164"/>
      <c r="O4" s="135" t="s">
        <v>31</v>
      </c>
      <c r="P4" s="135"/>
      <c r="Q4" s="162"/>
      <c r="R4" s="34"/>
    </row>
    <row r="5" spans="1:18" s="6" customFormat="1" ht="20.25">
      <c r="A5" s="131"/>
      <c r="B5" s="167"/>
      <c r="C5" s="167"/>
      <c r="D5" s="167"/>
      <c r="E5" s="68" t="s">
        <v>28</v>
      </c>
      <c r="F5" s="68" t="s">
        <v>2</v>
      </c>
      <c r="G5" s="67" t="s">
        <v>28</v>
      </c>
      <c r="H5" s="67" t="s">
        <v>2</v>
      </c>
      <c r="I5" s="68" t="s">
        <v>28</v>
      </c>
      <c r="J5" s="68" t="s">
        <v>2</v>
      </c>
      <c r="K5" s="67" t="s">
        <v>28</v>
      </c>
      <c r="L5" s="67" t="s">
        <v>2</v>
      </c>
      <c r="M5" s="68" t="s">
        <v>28</v>
      </c>
      <c r="N5" s="68" t="s">
        <v>2</v>
      </c>
      <c r="O5" s="67" t="s">
        <v>28</v>
      </c>
      <c r="P5" s="67" t="s">
        <v>2</v>
      </c>
      <c r="Q5" s="162"/>
      <c r="R5" s="34"/>
    </row>
    <row r="6" spans="1:18" s="18" customFormat="1" ht="19.5" customHeight="1">
      <c r="A6" s="165" t="s">
        <v>277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34"/>
      <c r="R6" s="34"/>
    </row>
    <row r="7" spans="1:18">
      <c r="A7" s="148" t="s">
        <v>32</v>
      </c>
      <c r="B7" s="138">
        <v>25</v>
      </c>
      <c r="C7" s="138">
        <v>110</v>
      </c>
      <c r="D7" s="39">
        <v>2000</v>
      </c>
      <c r="E7" s="69" t="s">
        <v>16</v>
      </c>
      <c r="F7" s="69" t="s">
        <v>16</v>
      </c>
      <c r="G7" s="81" t="s">
        <v>16</v>
      </c>
      <c r="H7" s="81" t="s">
        <v>16</v>
      </c>
      <c r="I7" s="70">
        <v>478</v>
      </c>
      <c r="J7" s="70">
        <f t="shared" ref="J7" si="0">I7/(1/($C7/1000))</f>
        <v>52.58</v>
      </c>
      <c r="K7" s="81" t="s">
        <v>16</v>
      </c>
      <c r="L7" s="81" t="s">
        <v>16</v>
      </c>
      <c r="M7" s="70">
        <v>336</v>
      </c>
      <c r="N7" s="70">
        <f t="shared" ref="N7" si="1">M7/(1/($C7/1000))</f>
        <v>36.959999999999994</v>
      </c>
      <c r="O7" s="82" t="s">
        <v>16</v>
      </c>
      <c r="P7" s="82" t="s">
        <v>16</v>
      </c>
      <c r="Q7" s="11" t="s">
        <v>37</v>
      </c>
    </row>
    <row r="8" spans="1:18">
      <c r="A8" s="149"/>
      <c r="B8" s="139"/>
      <c r="C8" s="139"/>
      <c r="D8" s="39">
        <v>2500</v>
      </c>
      <c r="E8" s="69" t="s">
        <v>16</v>
      </c>
      <c r="F8" s="69" t="s">
        <v>16</v>
      </c>
      <c r="G8" s="81" t="s">
        <v>16</v>
      </c>
      <c r="H8" s="81" t="s">
        <v>16</v>
      </c>
      <c r="I8" s="70">
        <v>478</v>
      </c>
      <c r="J8" s="70">
        <f>I8/(1/($C7/1000))</f>
        <v>52.58</v>
      </c>
      <c r="K8" s="81" t="s">
        <v>16</v>
      </c>
      <c r="L8" s="81" t="s">
        <v>16</v>
      </c>
      <c r="M8" s="69" t="s">
        <v>16</v>
      </c>
      <c r="N8" s="69" t="s">
        <v>16</v>
      </c>
      <c r="O8" s="82" t="s">
        <v>16</v>
      </c>
      <c r="P8" s="82" t="s">
        <v>16</v>
      </c>
      <c r="Q8" s="11" t="s">
        <v>37</v>
      </c>
    </row>
    <row r="9" spans="1:18">
      <c r="A9" s="150"/>
      <c r="B9" s="140"/>
      <c r="C9" s="140"/>
      <c r="D9" s="39">
        <v>3000</v>
      </c>
      <c r="E9" s="69" t="s">
        <v>16</v>
      </c>
      <c r="F9" s="69" t="s">
        <v>16</v>
      </c>
      <c r="G9" s="81" t="s">
        <v>16</v>
      </c>
      <c r="H9" s="81" t="s">
        <v>16</v>
      </c>
      <c r="I9" s="69" t="s">
        <v>16</v>
      </c>
      <c r="J9" s="69" t="s">
        <v>16</v>
      </c>
      <c r="K9" s="81" t="s">
        <v>16</v>
      </c>
      <c r="L9" s="81" t="s">
        <v>16</v>
      </c>
      <c r="M9" s="70">
        <v>336</v>
      </c>
      <c r="N9" s="70">
        <f>M9/(1/($C7/1000))</f>
        <v>36.959999999999994</v>
      </c>
      <c r="O9" s="82" t="s">
        <v>16</v>
      </c>
      <c r="P9" s="82" t="s">
        <v>16</v>
      </c>
      <c r="Q9" s="11" t="s">
        <v>37</v>
      </c>
    </row>
    <row r="10" spans="1:18">
      <c r="A10" s="96" t="s">
        <v>32</v>
      </c>
      <c r="B10" s="89">
        <v>27</v>
      </c>
      <c r="C10" s="89">
        <v>115</v>
      </c>
      <c r="D10" s="13">
        <v>4000</v>
      </c>
      <c r="E10" s="69" t="s">
        <v>16</v>
      </c>
      <c r="F10" s="69" t="s">
        <v>16</v>
      </c>
      <c r="G10" s="69" t="s">
        <v>16</v>
      </c>
      <c r="H10" s="69" t="s">
        <v>16</v>
      </c>
      <c r="I10" s="70">
        <v>525</v>
      </c>
      <c r="J10" s="70">
        <f>I10/(1/($C10/1000))</f>
        <v>60.375</v>
      </c>
      <c r="K10" s="69" t="s">
        <v>16</v>
      </c>
      <c r="L10" s="69" t="s">
        <v>16</v>
      </c>
      <c r="M10" s="70">
        <v>435</v>
      </c>
      <c r="N10" s="70">
        <f t="shared" ref="N10" si="2">M10/(1/($C10/1000))</f>
        <v>50.025000000000006</v>
      </c>
      <c r="O10" s="70" t="s">
        <v>16</v>
      </c>
      <c r="P10" s="70" t="s">
        <v>16</v>
      </c>
      <c r="Q10" s="11" t="s">
        <v>37</v>
      </c>
    </row>
    <row r="11" spans="1:18">
      <c r="A11" s="148" t="s">
        <v>32</v>
      </c>
      <c r="B11" s="138">
        <v>30</v>
      </c>
      <c r="C11" s="138">
        <v>140</v>
      </c>
      <c r="D11" s="39">
        <v>2000</v>
      </c>
      <c r="E11" s="69" t="s">
        <v>16</v>
      </c>
      <c r="F11" s="69" t="s">
        <v>16</v>
      </c>
      <c r="G11" s="81" t="s">
        <v>16</v>
      </c>
      <c r="H11" s="81" t="s">
        <v>16</v>
      </c>
      <c r="I11" s="69" t="s">
        <v>16</v>
      </c>
      <c r="J11" s="69" t="s">
        <v>16</v>
      </c>
      <c r="K11" s="81" t="s">
        <v>16</v>
      </c>
      <c r="L11" s="81" t="s">
        <v>16</v>
      </c>
      <c r="M11" s="70">
        <v>495</v>
      </c>
      <c r="N11" s="70">
        <f t="shared" ref="N11" si="3">M11/(1/($C11/1000))</f>
        <v>69.300000000000011</v>
      </c>
      <c r="O11" s="82" t="s">
        <v>16</v>
      </c>
      <c r="P11" s="82" t="s">
        <v>16</v>
      </c>
    </row>
    <row r="12" spans="1:18">
      <c r="A12" s="149"/>
      <c r="B12" s="139"/>
      <c r="C12" s="139"/>
      <c r="D12" s="39">
        <v>2500</v>
      </c>
      <c r="E12" s="69" t="s">
        <v>16</v>
      </c>
      <c r="F12" s="69" t="s">
        <v>16</v>
      </c>
      <c r="G12" s="81" t="s">
        <v>16</v>
      </c>
      <c r="H12" s="81" t="s">
        <v>16</v>
      </c>
      <c r="I12" s="69" t="s">
        <v>16</v>
      </c>
      <c r="J12" s="69" t="s">
        <v>16</v>
      </c>
      <c r="K12" s="81" t="s">
        <v>16</v>
      </c>
      <c r="L12" s="81" t="s">
        <v>16</v>
      </c>
      <c r="M12" s="70">
        <v>495</v>
      </c>
      <c r="N12" s="70">
        <f>M12/(1/($C11/1000))</f>
        <v>69.300000000000011</v>
      </c>
      <c r="O12" s="82" t="s">
        <v>16</v>
      </c>
      <c r="P12" s="82" t="s">
        <v>16</v>
      </c>
    </row>
    <row r="13" spans="1:18">
      <c r="A13" s="150"/>
      <c r="B13" s="140"/>
      <c r="C13" s="140"/>
      <c r="D13" s="39">
        <v>4000</v>
      </c>
      <c r="E13" s="69" t="s">
        <v>16</v>
      </c>
      <c r="F13" s="69" t="s">
        <v>16</v>
      </c>
      <c r="G13" s="81" t="s">
        <v>16</v>
      </c>
      <c r="H13" s="81" t="s">
        <v>16</v>
      </c>
      <c r="I13" s="69" t="s">
        <v>16</v>
      </c>
      <c r="J13" s="69" t="s">
        <v>16</v>
      </c>
      <c r="K13" s="81" t="s">
        <v>16</v>
      </c>
      <c r="L13" s="81" t="s">
        <v>16</v>
      </c>
      <c r="M13" s="70">
        <v>495</v>
      </c>
      <c r="N13" s="70">
        <f>M13/(1/($C11/1000))</f>
        <v>69.300000000000011</v>
      </c>
      <c r="O13" s="82" t="s">
        <v>16</v>
      </c>
      <c r="P13" s="82" t="s">
        <v>16</v>
      </c>
    </row>
    <row r="14" spans="1:18">
      <c r="A14" s="46" t="s">
        <v>32</v>
      </c>
      <c r="B14" s="13">
        <v>30</v>
      </c>
      <c r="C14" s="13">
        <v>145</v>
      </c>
      <c r="D14" s="13">
        <v>3000</v>
      </c>
      <c r="E14" s="69" t="s">
        <v>16</v>
      </c>
      <c r="F14" s="69" t="s">
        <v>16</v>
      </c>
      <c r="G14" s="69" t="s">
        <v>16</v>
      </c>
      <c r="H14" s="69" t="s">
        <v>16</v>
      </c>
      <c r="I14" s="70">
        <v>625</v>
      </c>
      <c r="J14" s="70">
        <f t="shared" ref="J14" si="4">I14/(1/($C14/1000))</f>
        <v>90.625</v>
      </c>
      <c r="K14" s="69" t="s">
        <v>16</v>
      </c>
      <c r="L14" s="69" t="s">
        <v>16</v>
      </c>
      <c r="M14" s="70" t="s">
        <v>16</v>
      </c>
      <c r="N14" s="70" t="s">
        <v>16</v>
      </c>
      <c r="O14" s="70" t="s">
        <v>16</v>
      </c>
      <c r="P14" s="70" t="s">
        <v>16</v>
      </c>
    </row>
    <row r="15" spans="1:18">
      <c r="A15" s="148" t="s">
        <v>32</v>
      </c>
      <c r="B15" s="138">
        <v>44</v>
      </c>
      <c r="C15" s="138">
        <v>155</v>
      </c>
      <c r="D15" s="39">
        <v>3000</v>
      </c>
      <c r="E15" s="69" t="s">
        <v>16</v>
      </c>
      <c r="F15" s="69" t="s">
        <v>16</v>
      </c>
      <c r="G15" s="81" t="s">
        <v>16</v>
      </c>
      <c r="H15" s="81" t="s">
        <v>16</v>
      </c>
      <c r="I15" s="69" t="s">
        <v>16</v>
      </c>
      <c r="J15" s="69" t="s">
        <v>16</v>
      </c>
      <c r="K15" s="81" t="s">
        <v>16</v>
      </c>
      <c r="L15" s="81" t="s">
        <v>16</v>
      </c>
      <c r="M15" s="70">
        <v>600</v>
      </c>
      <c r="N15" s="70">
        <f t="shared" ref="N15" si="5">M15/(1/($C15/1000))</f>
        <v>93</v>
      </c>
      <c r="O15" s="82" t="s">
        <v>16</v>
      </c>
      <c r="P15" s="82" t="s">
        <v>16</v>
      </c>
      <c r="Q15" s="11" t="s">
        <v>33</v>
      </c>
    </row>
    <row r="16" spans="1:18">
      <c r="A16" s="149"/>
      <c r="B16" s="139"/>
      <c r="C16" s="139"/>
      <c r="D16" s="39">
        <v>4000</v>
      </c>
      <c r="E16" s="69" t="s">
        <v>16</v>
      </c>
      <c r="F16" s="69" t="s">
        <v>16</v>
      </c>
      <c r="G16" s="81" t="s">
        <v>16</v>
      </c>
      <c r="H16" s="81" t="s">
        <v>16</v>
      </c>
      <c r="I16" s="69" t="s">
        <v>16</v>
      </c>
      <c r="J16" s="69" t="s">
        <v>16</v>
      </c>
      <c r="K16" s="81" t="s">
        <v>16</v>
      </c>
      <c r="L16" s="81" t="s">
        <v>16</v>
      </c>
      <c r="M16" s="70">
        <v>600</v>
      </c>
      <c r="N16" s="70">
        <f>M16/(1/($C15/1000))</f>
        <v>93</v>
      </c>
      <c r="O16" s="82" t="s">
        <v>16</v>
      </c>
      <c r="P16" s="82" t="s">
        <v>16</v>
      </c>
      <c r="Q16" s="11" t="s">
        <v>37</v>
      </c>
    </row>
    <row r="17" spans="1:17">
      <c r="A17" s="150"/>
      <c r="B17" s="140"/>
      <c r="C17" s="140"/>
      <c r="D17" s="39">
        <v>6000</v>
      </c>
      <c r="E17" s="69" t="s">
        <v>16</v>
      </c>
      <c r="F17" s="69" t="s">
        <v>16</v>
      </c>
      <c r="G17" s="81" t="s">
        <v>16</v>
      </c>
      <c r="H17" s="81" t="s">
        <v>16</v>
      </c>
      <c r="I17" s="69" t="s">
        <v>16</v>
      </c>
      <c r="J17" s="69" t="s">
        <v>16</v>
      </c>
      <c r="K17" s="81" t="s">
        <v>16</v>
      </c>
      <c r="L17" s="81" t="s">
        <v>16</v>
      </c>
      <c r="M17" s="70">
        <v>600</v>
      </c>
      <c r="N17" s="70">
        <f>M17/(1/($C15/1000))</f>
        <v>93</v>
      </c>
      <c r="O17" s="82" t="s">
        <v>16</v>
      </c>
      <c r="P17" s="82" t="s">
        <v>16</v>
      </c>
      <c r="Q17" s="11" t="s">
        <v>37</v>
      </c>
    </row>
    <row r="18" spans="1:17">
      <c r="A18" s="151" t="s">
        <v>275</v>
      </c>
      <c r="B18" s="156">
        <v>15</v>
      </c>
      <c r="C18" s="156">
        <v>105</v>
      </c>
      <c r="D18" s="13">
        <v>2000</v>
      </c>
      <c r="E18" s="70">
        <v>625</v>
      </c>
      <c r="F18" s="70">
        <f>E18/(1/($C18/1000))</f>
        <v>65.625</v>
      </c>
      <c r="G18" s="70">
        <v>495</v>
      </c>
      <c r="H18" s="70">
        <f t="shared" ref="H18:H29" si="6">G18/(1/($C18/1000))</f>
        <v>51.975000000000001</v>
      </c>
      <c r="I18" s="69" t="s">
        <v>16</v>
      </c>
      <c r="J18" s="69" t="s">
        <v>16</v>
      </c>
      <c r="K18" s="70">
        <v>345</v>
      </c>
      <c r="L18" s="70">
        <f t="shared" ref="L18:L29" si="7">K18/(1/($C18/1000))</f>
        <v>36.225000000000001</v>
      </c>
      <c r="M18" s="70">
        <v>275</v>
      </c>
      <c r="N18" s="70">
        <f t="shared" ref="N18:N33" si="8">M18/(1/($C18/1000))</f>
        <v>28.875</v>
      </c>
      <c r="O18" s="70" t="s">
        <v>16</v>
      </c>
      <c r="P18" s="70" t="s">
        <v>16</v>
      </c>
    </row>
    <row r="19" spans="1:17">
      <c r="A19" s="152"/>
      <c r="B19" s="157"/>
      <c r="C19" s="157"/>
      <c r="D19" s="13">
        <v>2500</v>
      </c>
      <c r="E19" s="70">
        <v>625</v>
      </c>
      <c r="F19" s="70">
        <f>E19/(1/($C18/1000))</f>
        <v>65.625</v>
      </c>
      <c r="G19" s="69" t="s">
        <v>16</v>
      </c>
      <c r="H19" s="69" t="s">
        <v>16</v>
      </c>
      <c r="I19" s="69" t="s">
        <v>16</v>
      </c>
      <c r="J19" s="69" t="s">
        <v>16</v>
      </c>
      <c r="K19" s="70">
        <v>345</v>
      </c>
      <c r="L19" s="70">
        <f>K19/(1/($C18/1000))</f>
        <v>36.225000000000001</v>
      </c>
      <c r="M19" s="69" t="s">
        <v>16</v>
      </c>
      <c r="N19" s="69" t="s">
        <v>16</v>
      </c>
      <c r="O19" s="70" t="s">
        <v>16</v>
      </c>
      <c r="P19" s="70" t="s">
        <v>16</v>
      </c>
    </row>
    <row r="20" spans="1:17">
      <c r="A20" s="152"/>
      <c r="B20" s="157"/>
      <c r="C20" s="157"/>
      <c r="D20" s="13">
        <v>3000</v>
      </c>
      <c r="E20" s="70">
        <v>625</v>
      </c>
      <c r="F20" s="70">
        <f>E20/(1/($C18/1000))</f>
        <v>65.625</v>
      </c>
      <c r="G20" s="70">
        <v>495</v>
      </c>
      <c r="H20" s="70">
        <f>G20/(1/($C18/1000))</f>
        <v>51.975000000000001</v>
      </c>
      <c r="I20" s="69" t="s">
        <v>16</v>
      </c>
      <c r="J20" s="69" t="s">
        <v>16</v>
      </c>
      <c r="K20" s="70">
        <v>345</v>
      </c>
      <c r="L20" s="70">
        <f>K20/(1/($C18/1000))</f>
        <v>36.225000000000001</v>
      </c>
      <c r="M20" s="70">
        <v>275</v>
      </c>
      <c r="N20" s="70">
        <f>M20/(1/($C18/1000))</f>
        <v>28.875</v>
      </c>
      <c r="O20" s="70" t="s">
        <v>16</v>
      </c>
      <c r="P20" s="70" t="s">
        <v>16</v>
      </c>
    </row>
    <row r="21" spans="1:17">
      <c r="A21" s="153"/>
      <c r="B21" s="158"/>
      <c r="C21" s="158"/>
      <c r="D21" s="13">
        <v>4000</v>
      </c>
      <c r="E21" s="69" t="s">
        <v>16</v>
      </c>
      <c r="F21" s="69" t="s">
        <v>16</v>
      </c>
      <c r="G21" s="70">
        <v>495</v>
      </c>
      <c r="H21" s="70">
        <f>G21/(1/($C18/1000))</f>
        <v>51.975000000000001</v>
      </c>
      <c r="I21" s="69" t="s">
        <v>16</v>
      </c>
      <c r="J21" s="69" t="s">
        <v>16</v>
      </c>
      <c r="K21" s="70">
        <v>345</v>
      </c>
      <c r="L21" s="70">
        <f>K21/(1/($C18/1000))</f>
        <v>36.225000000000001</v>
      </c>
      <c r="M21" s="70">
        <v>275</v>
      </c>
      <c r="N21" s="70">
        <f>M21/(1/($C18/1000))</f>
        <v>28.875</v>
      </c>
      <c r="O21" s="70" t="s">
        <v>16</v>
      </c>
      <c r="P21" s="70" t="s">
        <v>16</v>
      </c>
    </row>
    <row r="22" spans="1:17">
      <c r="A22" s="148" t="s">
        <v>275</v>
      </c>
      <c r="B22" s="138">
        <v>15</v>
      </c>
      <c r="C22" s="138">
        <v>110</v>
      </c>
      <c r="D22" s="39">
        <v>2000</v>
      </c>
      <c r="E22" s="69" t="s">
        <v>16</v>
      </c>
      <c r="F22" s="69" t="s">
        <v>16</v>
      </c>
      <c r="G22" s="82">
        <v>495</v>
      </c>
      <c r="H22" s="82">
        <f t="shared" ref="H22" si="9">G22/(1/($C22/1000))</f>
        <v>54.449999999999996</v>
      </c>
      <c r="I22" s="69" t="s">
        <v>16</v>
      </c>
      <c r="J22" s="69" t="s">
        <v>16</v>
      </c>
      <c r="K22" s="82">
        <v>345</v>
      </c>
      <c r="L22" s="82">
        <f t="shared" ref="L22" si="10">K22/(1/($C22/1000))</f>
        <v>37.949999999999996</v>
      </c>
      <c r="M22" s="70">
        <v>275</v>
      </c>
      <c r="N22" s="70">
        <f t="shared" ref="N22" si="11">M22/(1/($C22/1000))</f>
        <v>30.249999999999996</v>
      </c>
      <c r="O22" s="82" t="s">
        <v>16</v>
      </c>
      <c r="P22" s="82" t="s">
        <v>16</v>
      </c>
    </row>
    <row r="23" spans="1:17">
      <c r="A23" s="149"/>
      <c r="B23" s="139"/>
      <c r="C23" s="139"/>
      <c r="D23" s="39">
        <v>2500</v>
      </c>
      <c r="E23" s="70">
        <v>625</v>
      </c>
      <c r="F23" s="70">
        <f>E23/(1/($C$22/1000))</f>
        <v>68.75</v>
      </c>
      <c r="G23" s="82">
        <v>495</v>
      </c>
      <c r="H23" s="82">
        <f t="shared" ref="H23:H25" si="12">G23/(1/($C$22/1000))</f>
        <v>54.449999999999996</v>
      </c>
      <c r="I23" s="69" t="s">
        <v>16</v>
      </c>
      <c r="J23" s="69" t="s">
        <v>16</v>
      </c>
      <c r="K23" s="82">
        <v>345</v>
      </c>
      <c r="L23" s="82">
        <f t="shared" ref="L23:L25" si="13">K23/(1/($C$22/1000))</f>
        <v>37.949999999999996</v>
      </c>
      <c r="M23" s="69" t="s">
        <v>16</v>
      </c>
      <c r="N23" s="69" t="s">
        <v>16</v>
      </c>
      <c r="O23" s="82" t="s">
        <v>16</v>
      </c>
      <c r="P23" s="82" t="s">
        <v>16</v>
      </c>
    </row>
    <row r="24" spans="1:17">
      <c r="A24" s="149"/>
      <c r="B24" s="139"/>
      <c r="C24" s="139"/>
      <c r="D24" s="39">
        <v>3000</v>
      </c>
      <c r="E24" s="69" t="s">
        <v>16</v>
      </c>
      <c r="F24" s="69" t="s">
        <v>16</v>
      </c>
      <c r="G24" s="81" t="s">
        <v>16</v>
      </c>
      <c r="H24" s="81" t="s">
        <v>16</v>
      </c>
      <c r="I24" s="69" t="s">
        <v>16</v>
      </c>
      <c r="J24" s="69" t="s">
        <v>16</v>
      </c>
      <c r="K24" s="82">
        <v>345</v>
      </c>
      <c r="L24" s="82">
        <f t="shared" si="13"/>
        <v>37.949999999999996</v>
      </c>
      <c r="M24" s="69" t="s">
        <v>16</v>
      </c>
      <c r="N24" s="69" t="s">
        <v>16</v>
      </c>
      <c r="O24" s="82" t="s">
        <v>16</v>
      </c>
      <c r="P24" s="82" t="s">
        <v>16</v>
      </c>
    </row>
    <row r="25" spans="1:17">
      <c r="A25" s="150"/>
      <c r="B25" s="140"/>
      <c r="C25" s="140"/>
      <c r="D25" s="39">
        <v>4000</v>
      </c>
      <c r="E25" s="70">
        <v>625</v>
      </c>
      <c r="F25" s="70">
        <f t="shared" ref="F25" si="14">E25/(1/($C$22/1000))</f>
        <v>68.75</v>
      </c>
      <c r="G25" s="82">
        <v>495</v>
      </c>
      <c r="H25" s="82">
        <f t="shared" si="12"/>
        <v>54.449999999999996</v>
      </c>
      <c r="I25" s="69" t="s">
        <v>16</v>
      </c>
      <c r="J25" s="69" t="s">
        <v>16</v>
      </c>
      <c r="K25" s="82">
        <v>345</v>
      </c>
      <c r="L25" s="82">
        <f t="shared" si="13"/>
        <v>37.949999999999996</v>
      </c>
      <c r="M25" s="70">
        <v>275</v>
      </c>
      <c r="N25" s="70">
        <f>M25/(1/($C$22/1000))</f>
        <v>30.249999999999996</v>
      </c>
      <c r="O25" s="82" t="s">
        <v>16</v>
      </c>
      <c r="P25" s="82" t="s">
        <v>16</v>
      </c>
    </row>
    <row r="26" spans="1:17">
      <c r="A26" s="151" t="s">
        <v>275</v>
      </c>
      <c r="B26" s="156">
        <v>15</v>
      </c>
      <c r="C26" s="156">
        <v>135</v>
      </c>
      <c r="D26" s="13">
        <v>2500</v>
      </c>
      <c r="E26" s="69" t="s">
        <v>16</v>
      </c>
      <c r="F26" s="69" t="s">
        <v>16</v>
      </c>
      <c r="G26" s="69" t="s">
        <v>16</v>
      </c>
      <c r="H26" s="69" t="s">
        <v>16</v>
      </c>
      <c r="I26" s="69" t="s">
        <v>16</v>
      </c>
      <c r="J26" s="69" t="s">
        <v>16</v>
      </c>
      <c r="K26" s="70">
        <v>345</v>
      </c>
      <c r="L26" s="70">
        <f t="shared" ref="L26" si="15">K26/(1/($C26/1000))</f>
        <v>46.575000000000003</v>
      </c>
      <c r="M26" s="70">
        <v>275</v>
      </c>
      <c r="N26" s="70">
        <f t="shared" ref="N26" si="16">M26/(1/($C26/1000))</f>
        <v>37.125000000000007</v>
      </c>
      <c r="O26" s="70" t="s">
        <v>16</v>
      </c>
      <c r="P26" s="70" t="s">
        <v>16</v>
      </c>
    </row>
    <row r="27" spans="1:17">
      <c r="A27" s="152"/>
      <c r="B27" s="157"/>
      <c r="C27" s="157"/>
      <c r="D27" s="13">
        <v>3000</v>
      </c>
      <c r="E27" s="70">
        <v>625</v>
      </c>
      <c r="F27" s="70">
        <f>E27/(1/($C26/1000))</f>
        <v>84.375000000000014</v>
      </c>
      <c r="G27" s="69" t="s">
        <v>16</v>
      </c>
      <c r="H27" s="69" t="s">
        <v>16</v>
      </c>
      <c r="I27" s="69" t="s">
        <v>16</v>
      </c>
      <c r="J27" s="69" t="s">
        <v>16</v>
      </c>
      <c r="K27" s="70">
        <v>345</v>
      </c>
      <c r="L27" s="70">
        <f>K27/(1/($C26/1000))</f>
        <v>46.575000000000003</v>
      </c>
      <c r="M27" s="69" t="s">
        <v>16</v>
      </c>
      <c r="N27" s="69" t="s">
        <v>16</v>
      </c>
      <c r="O27" s="70" t="s">
        <v>16</v>
      </c>
      <c r="P27" s="70" t="s">
        <v>16</v>
      </c>
    </row>
    <row r="28" spans="1:17">
      <c r="A28" s="153"/>
      <c r="B28" s="158"/>
      <c r="C28" s="158"/>
      <c r="D28" s="13">
        <v>4000</v>
      </c>
      <c r="E28" s="70">
        <v>625</v>
      </c>
      <c r="F28" s="70">
        <f>E28/(1/($C26/1000))</f>
        <v>84.375000000000014</v>
      </c>
      <c r="G28" s="69" t="s">
        <v>16</v>
      </c>
      <c r="H28" s="69" t="s">
        <v>16</v>
      </c>
      <c r="I28" s="69" t="s">
        <v>16</v>
      </c>
      <c r="J28" s="69" t="s">
        <v>16</v>
      </c>
      <c r="K28" s="70">
        <v>345</v>
      </c>
      <c r="L28" s="70">
        <f>K28/(1/($C26/1000))</f>
        <v>46.575000000000003</v>
      </c>
      <c r="M28" s="70">
        <v>275</v>
      </c>
      <c r="N28" s="70">
        <f>M28/(1/($C26/1000))</f>
        <v>37.125000000000007</v>
      </c>
      <c r="O28" s="70" t="s">
        <v>16</v>
      </c>
      <c r="P28" s="70" t="s">
        <v>16</v>
      </c>
    </row>
    <row r="29" spans="1:17">
      <c r="A29" s="148" t="s">
        <v>275</v>
      </c>
      <c r="B29" s="138">
        <v>15</v>
      </c>
      <c r="C29" s="138">
        <v>140</v>
      </c>
      <c r="D29" s="39">
        <v>2000</v>
      </c>
      <c r="E29" s="70">
        <v>625</v>
      </c>
      <c r="F29" s="70">
        <f t="shared" ref="F29" si="17">E29/(1/($C29/1000))</f>
        <v>87.5</v>
      </c>
      <c r="G29" s="82">
        <v>495</v>
      </c>
      <c r="H29" s="82">
        <f t="shared" si="6"/>
        <v>69.300000000000011</v>
      </c>
      <c r="I29" s="69" t="s">
        <v>16</v>
      </c>
      <c r="J29" s="69" t="s">
        <v>16</v>
      </c>
      <c r="K29" s="82">
        <v>345</v>
      </c>
      <c r="L29" s="82">
        <f t="shared" si="7"/>
        <v>48.300000000000004</v>
      </c>
      <c r="M29" s="70">
        <v>275</v>
      </c>
      <c r="N29" s="70">
        <f t="shared" si="8"/>
        <v>38.5</v>
      </c>
      <c r="O29" s="82" t="s">
        <v>16</v>
      </c>
      <c r="P29" s="82" t="s">
        <v>16</v>
      </c>
    </row>
    <row r="30" spans="1:17">
      <c r="A30" s="149"/>
      <c r="B30" s="139"/>
      <c r="C30" s="139"/>
      <c r="D30" s="39">
        <v>2500</v>
      </c>
      <c r="E30" s="69" t="s">
        <v>16</v>
      </c>
      <c r="F30" s="69" t="s">
        <v>16</v>
      </c>
      <c r="G30" s="81" t="s">
        <v>16</v>
      </c>
      <c r="H30" s="81" t="s">
        <v>16</v>
      </c>
      <c r="I30" s="69" t="s">
        <v>16</v>
      </c>
      <c r="J30" s="69" t="s">
        <v>16</v>
      </c>
      <c r="K30" s="82">
        <v>345</v>
      </c>
      <c r="L30" s="82">
        <f t="shared" ref="L30:L32" si="18">K30/(1/($C$29/1000))</f>
        <v>48.300000000000004</v>
      </c>
      <c r="M30" s="70">
        <v>275</v>
      </c>
      <c r="N30" s="70">
        <f t="shared" ref="N30:N32" si="19">M30/(1/($C$29/1000))</f>
        <v>38.5</v>
      </c>
      <c r="O30" s="82" t="s">
        <v>16</v>
      </c>
      <c r="P30" s="82" t="s">
        <v>16</v>
      </c>
    </row>
    <row r="31" spans="1:17">
      <c r="A31" s="149"/>
      <c r="B31" s="139"/>
      <c r="C31" s="139"/>
      <c r="D31" s="39">
        <v>3000</v>
      </c>
      <c r="E31" s="69" t="s">
        <v>16</v>
      </c>
      <c r="F31" s="69" t="s">
        <v>16</v>
      </c>
      <c r="G31" s="82">
        <v>495</v>
      </c>
      <c r="H31" s="82">
        <f t="shared" ref="H31:H32" si="20">G31/(1/($C$29/1000))</f>
        <v>69.300000000000011</v>
      </c>
      <c r="I31" s="69" t="s">
        <v>16</v>
      </c>
      <c r="J31" s="69" t="s">
        <v>16</v>
      </c>
      <c r="K31" s="82">
        <v>345</v>
      </c>
      <c r="L31" s="82">
        <f t="shared" si="18"/>
        <v>48.300000000000004</v>
      </c>
      <c r="M31" s="70">
        <v>275</v>
      </c>
      <c r="N31" s="70">
        <f t="shared" si="19"/>
        <v>38.5</v>
      </c>
      <c r="O31" s="82" t="s">
        <v>16</v>
      </c>
      <c r="P31" s="82" t="s">
        <v>16</v>
      </c>
    </row>
    <row r="32" spans="1:17">
      <c r="A32" s="150"/>
      <c r="B32" s="140"/>
      <c r="C32" s="140"/>
      <c r="D32" s="39">
        <v>4000</v>
      </c>
      <c r="E32" s="69" t="s">
        <v>16</v>
      </c>
      <c r="F32" s="69" t="s">
        <v>16</v>
      </c>
      <c r="G32" s="82">
        <v>495</v>
      </c>
      <c r="H32" s="82">
        <f t="shared" si="20"/>
        <v>69.300000000000011</v>
      </c>
      <c r="I32" s="69" t="s">
        <v>16</v>
      </c>
      <c r="J32" s="69" t="s">
        <v>16</v>
      </c>
      <c r="K32" s="82">
        <v>345</v>
      </c>
      <c r="L32" s="82">
        <f t="shared" si="18"/>
        <v>48.300000000000004</v>
      </c>
      <c r="M32" s="70">
        <v>275</v>
      </c>
      <c r="N32" s="70">
        <f t="shared" si="19"/>
        <v>38.5</v>
      </c>
      <c r="O32" s="82" t="s">
        <v>16</v>
      </c>
      <c r="P32" s="82" t="s">
        <v>16</v>
      </c>
    </row>
    <row r="33" spans="1:16">
      <c r="A33" s="151" t="s">
        <v>279</v>
      </c>
      <c r="B33" s="156">
        <v>27</v>
      </c>
      <c r="C33" s="156">
        <v>90</v>
      </c>
      <c r="D33" s="13">
        <v>2000</v>
      </c>
      <c r="E33" s="69" t="s">
        <v>16</v>
      </c>
      <c r="F33" s="69" t="s">
        <v>16</v>
      </c>
      <c r="G33" s="69" t="s">
        <v>16</v>
      </c>
      <c r="H33" s="69" t="s">
        <v>16</v>
      </c>
      <c r="I33" s="69" t="s">
        <v>16</v>
      </c>
      <c r="J33" s="69" t="s">
        <v>16</v>
      </c>
      <c r="K33" s="69" t="s">
        <v>16</v>
      </c>
      <c r="L33" s="69" t="s">
        <v>16</v>
      </c>
      <c r="M33" s="70">
        <v>420</v>
      </c>
      <c r="N33" s="70">
        <f t="shared" si="8"/>
        <v>37.800000000000004</v>
      </c>
      <c r="O33" s="70" t="s">
        <v>16</v>
      </c>
      <c r="P33" s="70" t="s">
        <v>16</v>
      </c>
    </row>
    <row r="34" spans="1:16">
      <c r="A34" s="152"/>
      <c r="B34" s="157"/>
      <c r="C34" s="157"/>
      <c r="D34" s="13">
        <v>2500</v>
      </c>
      <c r="E34" s="69" t="s">
        <v>16</v>
      </c>
      <c r="F34" s="69" t="s">
        <v>16</v>
      </c>
      <c r="G34" s="69" t="s">
        <v>16</v>
      </c>
      <c r="H34" s="69" t="s">
        <v>16</v>
      </c>
      <c r="I34" s="69" t="s">
        <v>16</v>
      </c>
      <c r="J34" s="69" t="s">
        <v>16</v>
      </c>
      <c r="K34" s="69" t="s">
        <v>16</v>
      </c>
      <c r="L34" s="69" t="s">
        <v>16</v>
      </c>
      <c r="M34" s="70">
        <v>420</v>
      </c>
      <c r="N34" s="70">
        <f t="shared" ref="N34:N37" si="21">M34/(1/($C$33/1000))</f>
        <v>37.800000000000004</v>
      </c>
      <c r="O34" s="70" t="s">
        <v>16</v>
      </c>
      <c r="P34" s="70" t="s">
        <v>16</v>
      </c>
    </row>
    <row r="35" spans="1:16">
      <c r="A35" s="152"/>
      <c r="B35" s="157"/>
      <c r="C35" s="157"/>
      <c r="D35" s="13">
        <v>3000</v>
      </c>
      <c r="E35" s="69" t="s">
        <v>16</v>
      </c>
      <c r="F35" s="69" t="s">
        <v>16</v>
      </c>
      <c r="G35" s="69" t="s">
        <v>16</v>
      </c>
      <c r="H35" s="69" t="s">
        <v>16</v>
      </c>
      <c r="I35" s="70">
        <v>539</v>
      </c>
      <c r="J35" s="70">
        <f t="shared" ref="J35:J36" si="22">I35/(1/($C$33/1000))</f>
        <v>48.510000000000005</v>
      </c>
      <c r="K35" s="69" t="s">
        <v>16</v>
      </c>
      <c r="L35" s="69" t="s">
        <v>16</v>
      </c>
      <c r="M35" s="70">
        <v>420</v>
      </c>
      <c r="N35" s="70">
        <f t="shared" si="21"/>
        <v>37.800000000000004</v>
      </c>
      <c r="O35" s="70" t="s">
        <v>16</v>
      </c>
      <c r="P35" s="70" t="s">
        <v>16</v>
      </c>
    </row>
    <row r="36" spans="1:16">
      <c r="A36" s="152"/>
      <c r="B36" s="157"/>
      <c r="C36" s="157"/>
      <c r="D36" s="13">
        <v>3500</v>
      </c>
      <c r="E36" s="69" t="s">
        <v>16</v>
      </c>
      <c r="F36" s="69" t="s">
        <v>16</v>
      </c>
      <c r="G36" s="69" t="s">
        <v>16</v>
      </c>
      <c r="H36" s="69" t="s">
        <v>16</v>
      </c>
      <c r="I36" s="70">
        <v>539</v>
      </c>
      <c r="J36" s="70">
        <f t="shared" si="22"/>
        <v>48.510000000000005</v>
      </c>
      <c r="K36" s="69" t="s">
        <v>16</v>
      </c>
      <c r="L36" s="69" t="s">
        <v>16</v>
      </c>
      <c r="M36" s="70">
        <v>420</v>
      </c>
      <c r="N36" s="70">
        <f t="shared" si="21"/>
        <v>37.800000000000004</v>
      </c>
      <c r="O36" s="70" t="s">
        <v>16</v>
      </c>
      <c r="P36" s="70" t="s">
        <v>16</v>
      </c>
    </row>
    <row r="37" spans="1:16">
      <c r="A37" s="153"/>
      <c r="B37" s="158"/>
      <c r="C37" s="158"/>
      <c r="D37" s="13">
        <v>4000</v>
      </c>
      <c r="E37" s="69" t="s">
        <v>16</v>
      </c>
      <c r="F37" s="69" t="s">
        <v>16</v>
      </c>
      <c r="G37" s="69" t="s">
        <v>16</v>
      </c>
      <c r="H37" s="69" t="s">
        <v>16</v>
      </c>
      <c r="I37" s="69" t="s">
        <v>16</v>
      </c>
      <c r="J37" s="69" t="s">
        <v>16</v>
      </c>
      <c r="K37" s="69" t="s">
        <v>16</v>
      </c>
      <c r="L37" s="69" t="s">
        <v>16</v>
      </c>
      <c r="M37" s="70">
        <v>420</v>
      </c>
      <c r="N37" s="70">
        <f t="shared" si="21"/>
        <v>37.800000000000004</v>
      </c>
      <c r="O37" s="70" t="s">
        <v>16</v>
      </c>
      <c r="P37" s="70" t="s">
        <v>16</v>
      </c>
    </row>
    <row r="38" spans="1:16">
      <c r="A38" s="148" t="s">
        <v>279</v>
      </c>
      <c r="B38" s="138">
        <v>27</v>
      </c>
      <c r="C38" s="138">
        <v>115</v>
      </c>
      <c r="D38" s="39">
        <v>2000</v>
      </c>
      <c r="E38" s="69" t="s">
        <v>16</v>
      </c>
      <c r="F38" s="69" t="s">
        <v>16</v>
      </c>
      <c r="G38" s="81" t="s">
        <v>16</v>
      </c>
      <c r="H38" s="81" t="s">
        <v>16</v>
      </c>
      <c r="I38" s="69" t="s">
        <v>16</v>
      </c>
      <c r="J38" s="69" t="s">
        <v>16</v>
      </c>
      <c r="K38" s="81" t="s">
        <v>16</v>
      </c>
      <c r="L38" s="81" t="s">
        <v>16</v>
      </c>
      <c r="M38" s="70">
        <v>420</v>
      </c>
      <c r="N38" s="70">
        <f t="shared" ref="N38" si="23">M38/(1/($C38/1000))</f>
        <v>48.300000000000004</v>
      </c>
      <c r="O38" s="82" t="s">
        <v>16</v>
      </c>
      <c r="P38" s="82" t="s">
        <v>16</v>
      </c>
    </row>
    <row r="39" spans="1:16">
      <c r="A39" s="149"/>
      <c r="B39" s="139"/>
      <c r="C39" s="139"/>
      <c r="D39" s="39">
        <v>2500</v>
      </c>
      <c r="E39" s="69" t="s">
        <v>16</v>
      </c>
      <c r="F39" s="69" t="s">
        <v>16</v>
      </c>
      <c r="G39" s="81" t="s">
        <v>16</v>
      </c>
      <c r="H39" s="81" t="s">
        <v>16</v>
      </c>
      <c r="I39" s="69" t="s">
        <v>16</v>
      </c>
      <c r="J39" s="69" t="s">
        <v>16</v>
      </c>
      <c r="K39" s="81" t="s">
        <v>16</v>
      </c>
      <c r="L39" s="81" t="s">
        <v>16</v>
      </c>
      <c r="M39" s="70">
        <v>420</v>
      </c>
      <c r="N39" s="70">
        <f>M39/(1/($C38/1000))</f>
        <v>48.300000000000004</v>
      </c>
      <c r="O39" s="82" t="s">
        <v>16</v>
      </c>
      <c r="P39" s="82" t="s">
        <v>16</v>
      </c>
    </row>
    <row r="40" spans="1:16">
      <c r="A40" s="150"/>
      <c r="B40" s="140"/>
      <c r="C40" s="140"/>
      <c r="D40" s="39">
        <v>4000</v>
      </c>
      <c r="E40" s="69" t="s">
        <v>16</v>
      </c>
      <c r="F40" s="69" t="s">
        <v>16</v>
      </c>
      <c r="G40" s="81" t="s">
        <v>16</v>
      </c>
      <c r="H40" s="81" t="s">
        <v>16</v>
      </c>
      <c r="I40" s="69" t="s">
        <v>16</v>
      </c>
      <c r="J40" s="69" t="s">
        <v>16</v>
      </c>
      <c r="K40" s="81" t="s">
        <v>16</v>
      </c>
      <c r="L40" s="81" t="s">
        <v>16</v>
      </c>
      <c r="M40" s="70">
        <v>420</v>
      </c>
      <c r="N40" s="70">
        <f>M40/(1/($C38/1000))</f>
        <v>48.300000000000004</v>
      </c>
      <c r="O40" s="82" t="s">
        <v>16</v>
      </c>
      <c r="P40" s="82" t="s">
        <v>16</v>
      </c>
    </row>
    <row r="41" spans="1:16">
      <c r="A41" s="151" t="s">
        <v>279</v>
      </c>
      <c r="B41" s="156">
        <v>27</v>
      </c>
      <c r="C41" s="156">
        <v>120</v>
      </c>
      <c r="D41" s="13">
        <v>2000</v>
      </c>
      <c r="E41" s="69" t="s">
        <v>16</v>
      </c>
      <c r="F41" s="69" t="s">
        <v>16</v>
      </c>
      <c r="G41" s="69" t="s">
        <v>16</v>
      </c>
      <c r="H41" s="69" t="s">
        <v>16</v>
      </c>
      <c r="I41" s="70">
        <v>539</v>
      </c>
      <c r="J41" s="70">
        <f t="shared" ref="J41" si="24">I41/(1/($C41/1000))</f>
        <v>64.679999999999993</v>
      </c>
      <c r="K41" s="69" t="s">
        <v>16</v>
      </c>
      <c r="L41" s="69" t="s">
        <v>16</v>
      </c>
      <c r="M41" s="70">
        <v>420</v>
      </c>
      <c r="N41" s="70">
        <f>M41/(1/($C$41/1000))</f>
        <v>50.4</v>
      </c>
      <c r="O41" s="70" t="s">
        <v>16</v>
      </c>
      <c r="P41" s="70" t="s">
        <v>16</v>
      </c>
    </row>
    <row r="42" spans="1:16">
      <c r="A42" s="152"/>
      <c r="B42" s="157"/>
      <c r="C42" s="157"/>
      <c r="D42" s="13">
        <v>2500</v>
      </c>
      <c r="E42" s="69" t="s">
        <v>16</v>
      </c>
      <c r="F42" s="69" t="s">
        <v>16</v>
      </c>
      <c r="G42" s="69" t="s">
        <v>16</v>
      </c>
      <c r="H42" s="69" t="s">
        <v>16</v>
      </c>
      <c r="I42" s="70">
        <v>539</v>
      </c>
      <c r="J42" s="70">
        <v>64.680000000000007</v>
      </c>
      <c r="K42" s="69" t="s">
        <v>16</v>
      </c>
      <c r="L42" s="69" t="s">
        <v>16</v>
      </c>
      <c r="M42" s="70">
        <v>420</v>
      </c>
      <c r="N42" s="70">
        <f t="shared" ref="N42:N45" si="25">M42/(1/($C$41/1000))</f>
        <v>50.4</v>
      </c>
      <c r="O42" s="70" t="s">
        <v>16</v>
      </c>
      <c r="P42" s="70" t="s">
        <v>16</v>
      </c>
    </row>
    <row r="43" spans="1:16">
      <c r="A43" s="152"/>
      <c r="B43" s="157"/>
      <c r="C43" s="157"/>
      <c r="D43" s="13">
        <v>3000</v>
      </c>
      <c r="E43" s="69" t="s">
        <v>16</v>
      </c>
      <c r="F43" s="69" t="s">
        <v>16</v>
      </c>
      <c r="G43" s="69" t="s">
        <v>16</v>
      </c>
      <c r="H43" s="69" t="s">
        <v>16</v>
      </c>
      <c r="I43" s="69" t="s">
        <v>16</v>
      </c>
      <c r="J43" s="69" t="s">
        <v>16</v>
      </c>
      <c r="K43" s="69" t="s">
        <v>16</v>
      </c>
      <c r="L43" s="69" t="s">
        <v>16</v>
      </c>
      <c r="M43" s="70">
        <v>420</v>
      </c>
      <c r="N43" s="70">
        <f t="shared" si="25"/>
        <v>50.4</v>
      </c>
      <c r="O43" s="70" t="s">
        <v>16</v>
      </c>
      <c r="P43" s="70" t="s">
        <v>16</v>
      </c>
    </row>
    <row r="44" spans="1:16">
      <c r="A44" s="152"/>
      <c r="B44" s="157"/>
      <c r="C44" s="157"/>
      <c r="D44" s="13">
        <v>3500</v>
      </c>
      <c r="E44" s="69" t="s">
        <v>16</v>
      </c>
      <c r="F44" s="69" t="s">
        <v>16</v>
      </c>
      <c r="G44" s="69" t="s">
        <v>16</v>
      </c>
      <c r="H44" s="69" t="s">
        <v>16</v>
      </c>
      <c r="I44" s="70">
        <v>539</v>
      </c>
      <c r="J44" s="70">
        <v>64.680000000000007</v>
      </c>
      <c r="K44" s="69" t="s">
        <v>16</v>
      </c>
      <c r="L44" s="69" t="s">
        <v>16</v>
      </c>
      <c r="M44" s="70">
        <v>420</v>
      </c>
      <c r="N44" s="70">
        <f t="shared" si="25"/>
        <v>50.4</v>
      </c>
      <c r="O44" s="70" t="s">
        <v>16</v>
      </c>
      <c r="P44" s="70" t="s">
        <v>16</v>
      </c>
    </row>
    <row r="45" spans="1:16">
      <c r="A45" s="153"/>
      <c r="B45" s="158"/>
      <c r="C45" s="158"/>
      <c r="D45" s="13">
        <v>4000</v>
      </c>
      <c r="E45" s="69" t="s">
        <v>16</v>
      </c>
      <c r="F45" s="69" t="s">
        <v>16</v>
      </c>
      <c r="G45" s="69" t="s">
        <v>16</v>
      </c>
      <c r="H45" s="69" t="s">
        <v>16</v>
      </c>
      <c r="I45" s="69" t="s">
        <v>16</v>
      </c>
      <c r="J45" s="69" t="s">
        <v>16</v>
      </c>
      <c r="K45" s="69" t="s">
        <v>16</v>
      </c>
      <c r="L45" s="69" t="s">
        <v>16</v>
      </c>
      <c r="M45" s="70">
        <v>420</v>
      </c>
      <c r="N45" s="70">
        <f t="shared" si="25"/>
        <v>50.4</v>
      </c>
      <c r="O45" s="70" t="s">
        <v>16</v>
      </c>
      <c r="P45" s="70" t="s">
        <v>16</v>
      </c>
    </row>
    <row r="46" spans="1:16">
      <c r="A46" s="85" t="s">
        <v>279</v>
      </c>
      <c r="B46" s="39">
        <v>30</v>
      </c>
      <c r="C46" s="39">
        <v>90</v>
      </c>
      <c r="D46" s="39">
        <v>4000</v>
      </c>
      <c r="E46" s="69" t="s">
        <v>16</v>
      </c>
      <c r="F46" s="69" t="s">
        <v>16</v>
      </c>
      <c r="G46" s="82">
        <v>650</v>
      </c>
      <c r="H46" s="82">
        <f t="shared" ref="H46" si="26">G46/(1/($C46/1000))</f>
        <v>58.5</v>
      </c>
      <c r="I46" s="69" t="s">
        <v>16</v>
      </c>
      <c r="J46" s="69" t="s">
        <v>16</v>
      </c>
      <c r="K46" s="81" t="s">
        <v>16</v>
      </c>
      <c r="L46" s="81" t="s">
        <v>16</v>
      </c>
      <c r="M46" s="69" t="s">
        <v>16</v>
      </c>
      <c r="N46" s="69" t="s">
        <v>16</v>
      </c>
      <c r="O46" s="82" t="s">
        <v>16</v>
      </c>
      <c r="P46" s="82" t="s">
        <v>16</v>
      </c>
    </row>
    <row r="47" spans="1:16">
      <c r="A47" s="88" t="s">
        <v>315</v>
      </c>
      <c r="B47" s="89">
        <v>33</v>
      </c>
      <c r="C47" s="89">
        <v>110</v>
      </c>
      <c r="D47" s="13">
        <v>4000</v>
      </c>
      <c r="E47" s="69" t="s">
        <v>16</v>
      </c>
      <c r="F47" s="69" t="s">
        <v>16</v>
      </c>
      <c r="G47" s="69" t="s">
        <v>16</v>
      </c>
      <c r="H47" s="69" t="s">
        <v>16</v>
      </c>
      <c r="I47" s="70">
        <v>570</v>
      </c>
      <c r="J47" s="70">
        <f>I47/(1/($C$47/1000))</f>
        <v>62.699999999999996</v>
      </c>
      <c r="K47" s="69" t="s">
        <v>16</v>
      </c>
      <c r="L47" s="69" t="s">
        <v>16</v>
      </c>
      <c r="M47" s="69" t="s">
        <v>16</v>
      </c>
      <c r="N47" s="69" t="s">
        <v>16</v>
      </c>
      <c r="O47" s="69" t="s">
        <v>16</v>
      </c>
      <c r="P47" s="69" t="s">
        <v>16</v>
      </c>
    </row>
    <row r="48" spans="1:16">
      <c r="A48" s="148" t="s">
        <v>274</v>
      </c>
      <c r="B48" s="138">
        <v>14</v>
      </c>
      <c r="C48" s="138">
        <v>85</v>
      </c>
      <c r="D48" s="39">
        <v>1500</v>
      </c>
      <c r="E48" s="69" t="s">
        <v>16</v>
      </c>
      <c r="F48" s="69" t="s">
        <v>16</v>
      </c>
      <c r="G48" s="81" t="s">
        <v>16</v>
      </c>
      <c r="H48" s="81" t="s">
        <v>16</v>
      </c>
      <c r="I48" s="70">
        <v>160</v>
      </c>
      <c r="J48" s="70">
        <f>I48/(1/($C48/1000))</f>
        <v>13.600000000000001</v>
      </c>
      <c r="K48" s="81" t="s">
        <v>16</v>
      </c>
      <c r="L48" s="81" t="s">
        <v>16</v>
      </c>
      <c r="M48" s="69" t="s">
        <v>16</v>
      </c>
      <c r="N48" s="69" t="s">
        <v>16</v>
      </c>
      <c r="O48" s="82" t="s">
        <v>16</v>
      </c>
      <c r="P48" s="82" t="s">
        <v>16</v>
      </c>
    </row>
    <row r="49" spans="1:17">
      <c r="A49" s="150"/>
      <c r="B49" s="140"/>
      <c r="C49" s="140"/>
      <c r="D49" s="39">
        <v>1700</v>
      </c>
      <c r="E49" s="69" t="s">
        <v>16</v>
      </c>
      <c r="F49" s="69" t="s">
        <v>16</v>
      </c>
      <c r="G49" s="81" t="s">
        <v>16</v>
      </c>
      <c r="H49" s="81" t="s">
        <v>16</v>
      </c>
      <c r="I49" s="70">
        <v>180</v>
      </c>
      <c r="J49" s="70">
        <f>I49/(1/($C48/1000))</f>
        <v>15.3</v>
      </c>
      <c r="K49" s="81" t="s">
        <v>16</v>
      </c>
      <c r="L49" s="81" t="s">
        <v>16</v>
      </c>
      <c r="M49" s="69" t="s">
        <v>16</v>
      </c>
      <c r="N49" s="69" t="s">
        <v>16</v>
      </c>
      <c r="O49" s="82" t="s">
        <v>16</v>
      </c>
      <c r="P49" s="82" t="s">
        <v>16</v>
      </c>
    </row>
    <row r="50" spans="1:17">
      <c r="A50" s="151" t="s">
        <v>274</v>
      </c>
      <c r="B50" s="156">
        <v>14</v>
      </c>
      <c r="C50" s="156">
        <v>86</v>
      </c>
      <c r="D50" s="13">
        <v>3000</v>
      </c>
      <c r="E50" s="70">
        <v>575</v>
      </c>
      <c r="F50" s="70">
        <f t="shared" ref="F50" si="27">E50/(1/($C$50/1000))</f>
        <v>49.449999999999996</v>
      </c>
      <c r="G50" s="70">
        <v>455</v>
      </c>
      <c r="H50" s="70">
        <f t="shared" ref="H50" si="28">G50/(1/($C$50/1000))</f>
        <v>39.129999999999995</v>
      </c>
      <c r="I50" s="69" t="s">
        <v>16</v>
      </c>
      <c r="J50" s="69" t="s">
        <v>16</v>
      </c>
      <c r="K50" s="70">
        <v>340</v>
      </c>
      <c r="L50" s="70">
        <f t="shared" ref="L50" si="29">K50/(1/($C$50/1000))</f>
        <v>29.24</v>
      </c>
      <c r="M50" s="70">
        <v>265</v>
      </c>
      <c r="N50" s="70">
        <f>M50/(1/($C$50/1000))</f>
        <v>22.79</v>
      </c>
      <c r="O50" s="70" t="s">
        <v>16</v>
      </c>
      <c r="P50" s="70" t="s">
        <v>16</v>
      </c>
    </row>
    <row r="51" spans="1:17">
      <c r="A51" s="152"/>
      <c r="B51" s="157"/>
      <c r="C51" s="157"/>
      <c r="D51" s="13">
        <v>3600</v>
      </c>
      <c r="E51" s="70">
        <v>575</v>
      </c>
      <c r="F51" s="70">
        <f t="shared" ref="F51:F52" si="30">E51/(1/($C$50/1000))</f>
        <v>49.449999999999996</v>
      </c>
      <c r="G51" s="70">
        <v>455</v>
      </c>
      <c r="H51" s="70">
        <f t="shared" ref="H51" si="31">G51/(1/($C$50/1000))</f>
        <v>39.129999999999995</v>
      </c>
      <c r="I51" s="69" t="s">
        <v>16</v>
      </c>
      <c r="J51" s="69" t="s">
        <v>16</v>
      </c>
      <c r="K51" s="70">
        <v>340</v>
      </c>
      <c r="L51" s="70">
        <f t="shared" ref="L51:L52" si="32">K51/(1/($C$50/1000))</f>
        <v>29.24</v>
      </c>
      <c r="M51" s="69" t="s">
        <v>16</v>
      </c>
      <c r="N51" s="69" t="s">
        <v>16</v>
      </c>
      <c r="O51" s="70" t="s">
        <v>16</v>
      </c>
      <c r="P51" s="70" t="s">
        <v>16</v>
      </c>
    </row>
    <row r="52" spans="1:17">
      <c r="A52" s="153"/>
      <c r="B52" s="158"/>
      <c r="C52" s="158"/>
      <c r="D52" s="13">
        <v>4000</v>
      </c>
      <c r="E52" s="70">
        <v>575</v>
      </c>
      <c r="F52" s="70">
        <f t="shared" si="30"/>
        <v>49.449999999999996</v>
      </c>
      <c r="G52" s="69" t="s">
        <v>16</v>
      </c>
      <c r="H52" s="69" t="s">
        <v>16</v>
      </c>
      <c r="I52" s="69" t="s">
        <v>16</v>
      </c>
      <c r="J52" s="69" t="s">
        <v>16</v>
      </c>
      <c r="K52" s="70">
        <v>340</v>
      </c>
      <c r="L52" s="70">
        <f t="shared" si="32"/>
        <v>29.24</v>
      </c>
      <c r="M52" s="70">
        <v>265</v>
      </c>
      <c r="N52" s="70">
        <f>M52/(1/($C$50/1000))</f>
        <v>22.79</v>
      </c>
      <c r="O52" s="70" t="s">
        <v>16</v>
      </c>
      <c r="P52" s="70" t="s">
        <v>16</v>
      </c>
    </row>
    <row r="53" spans="1:17">
      <c r="A53" s="148" t="s">
        <v>274</v>
      </c>
      <c r="B53" s="138">
        <v>14</v>
      </c>
      <c r="C53" s="138">
        <v>90</v>
      </c>
      <c r="D53" s="39">
        <v>2000</v>
      </c>
      <c r="E53" s="70">
        <v>575</v>
      </c>
      <c r="F53" s="70">
        <f>E53/(1/($C$53/1000))</f>
        <v>51.75</v>
      </c>
      <c r="G53" s="82">
        <v>455</v>
      </c>
      <c r="H53" s="82">
        <f t="shared" ref="H53:H56" si="33">G53/(1/($C53/1000))</f>
        <v>40.950000000000003</v>
      </c>
      <c r="I53" s="69" t="s">
        <v>16</v>
      </c>
      <c r="J53" s="69" t="s">
        <v>16</v>
      </c>
      <c r="K53" s="82">
        <v>340</v>
      </c>
      <c r="L53" s="82">
        <f t="shared" ref="L53" si="34">K53/(1/($C53/1000))</f>
        <v>30.6</v>
      </c>
      <c r="M53" s="69" t="s">
        <v>16</v>
      </c>
      <c r="N53" s="69" t="s">
        <v>16</v>
      </c>
      <c r="O53" s="82" t="s">
        <v>16</v>
      </c>
      <c r="P53" s="82" t="s">
        <v>16</v>
      </c>
    </row>
    <row r="54" spans="1:17">
      <c r="A54" s="149"/>
      <c r="B54" s="139"/>
      <c r="C54" s="139"/>
      <c r="D54" s="39">
        <v>3500</v>
      </c>
      <c r="E54" s="70">
        <v>575</v>
      </c>
      <c r="F54" s="70">
        <f t="shared" ref="F54:F55" si="35">E54/(1/($C$53/1000))</f>
        <v>51.75</v>
      </c>
      <c r="G54" s="82">
        <v>455</v>
      </c>
      <c r="H54" s="82">
        <f t="shared" ref="H54:H55" si="36">G54/(1/($C$53/1000))</f>
        <v>40.950000000000003</v>
      </c>
      <c r="I54" s="69" t="s">
        <v>16</v>
      </c>
      <c r="J54" s="69" t="s">
        <v>16</v>
      </c>
      <c r="K54" s="82">
        <v>340</v>
      </c>
      <c r="L54" s="82">
        <f t="shared" ref="L54" si="37">K54/(1/($C$53/1000))</f>
        <v>30.6</v>
      </c>
      <c r="M54" s="69" t="s">
        <v>16</v>
      </c>
      <c r="N54" s="69" t="s">
        <v>16</v>
      </c>
      <c r="O54" s="82" t="s">
        <v>16</v>
      </c>
      <c r="P54" s="82" t="s">
        <v>16</v>
      </c>
    </row>
    <row r="55" spans="1:17">
      <c r="A55" s="150"/>
      <c r="B55" s="140"/>
      <c r="C55" s="140"/>
      <c r="D55" s="39">
        <v>4000</v>
      </c>
      <c r="E55" s="70">
        <v>575</v>
      </c>
      <c r="F55" s="70">
        <f t="shared" si="35"/>
        <v>51.75</v>
      </c>
      <c r="G55" s="82">
        <v>455</v>
      </c>
      <c r="H55" s="82">
        <f t="shared" si="36"/>
        <v>40.950000000000003</v>
      </c>
      <c r="I55" s="69" t="s">
        <v>16</v>
      </c>
      <c r="J55" s="69" t="s">
        <v>16</v>
      </c>
      <c r="K55" s="81" t="s">
        <v>16</v>
      </c>
      <c r="L55" s="81" t="s">
        <v>16</v>
      </c>
      <c r="M55" s="69" t="s">
        <v>16</v>
      </c>
      <c r="N55" s="69" t="s">
        <v>16</v>
      </c>
      <c r="O55" s="82" t="s">
        <v>16</v>
      </c>
      <c r="P55" s="82" t="s">
        <v>16</v>
      </c>
    </row>
    <row r="56" spans="1:17">
      <c r="A56" s="151" t="s">
        <v>274</v>
      </c>
      <c r="B56" s="156">
        <v>14</v>
      </c>
      <c r="C56" s="156">
        <v>115</v>
      </c>
      <c r="D56" s="13">
        <v>2100</v>
      </c>
      <c r="E56" s="69" t="s">
        <v>16</v>
      </c>
      <c r="F56" s="69" t="s">
        <v>16</v>
      </c>
      <c r="G56" s="70">
        <v>455</v>
      </c>
      <c r="H56" s="70">
        <f t="shared" si="33"/>
        <v>52.325000000000003</v>
      </c>
      <c r="I56" s="69" t="s">
        <v>16</v>
      </c>
      <c r="J56" s="69" t="s">
        <v>16</v>
      </c>
      <c r="K56" s="69" t="s">
        <v>16</v>
      </c>
      <c r="L56" s="69" t="s">
        <v>16</v>
      </c>
      <c r="M56" s="69" t="s">
        <v>16</v>
      </c>
      <c r="N56" s="69" t="s">
        <v>16</v>
      </c>
      <c r="O56" s="70" t="s">
        <v>16</v>
      </c>
      <c r="P56" s="70" t="s">
        <v>16</v>
      </c>
      <c r="Q56" s="11" t="s">
        <v>35</v>
      </c>
    </row>
    <row r="57" spans="1:17">
      <c r="A57" s="152"/>
      <c r="B57" s="157"/>
      <c r="C57" s="157"/>
      <c r="D57" s="13">
        <v>2400</v>
      </c>
      <c r="E57" s="70">
        <v>575</v>
      </c>
      <c r="F57" s="70">
        <f>E57/(1/($C56/1000))</f>
        <v>66.125</v>
      </c>
      <c r="G57" s="70">
        <v>455</v>
      </c>
      <c r="H57" s="70">
        <f>G57/(1/($C56/1000))</f>
        <v>52.325000000000003</v>
      </c>
      <c r="I57" s="69" t="s">
        <v>16</v>
      </c>
      <c r="J57" s="69" t="s">
        <v>16</v>
      </c>
      <c r="K57" s="70">
        <v>340</v>
      </c>
      <c r="L57" s="70">
        <f>K57/(1/($C56/1000))</f>
        <v>39.1</v>
      </c>
      <c r="M57" s="69" t="s">
        <v>16</v>
      </c>
      <c r="N57" s="69" t="s">
        <v>16</v>
      </c>
      <c r="O57" s="70" t="s">
        <v>16</v>
      </c>
      <c r="P57" s="70" t="s">
        <v>16</v>
      </c>
      <c r="Q57" s="11" t="s">
        <v>35</v>
      </c>
    </row>
    <row r="58" spans="1:17">
      <c r="A58" s="152"/>
      <c r="B58" s="157"/>
      <c r="C58" s="157"/>
      <c r="D58" s="13">
        <v>3600</v>
      </c>
      <c r="E58" s="69" t="s">
        <v>16</v>
      </c>
      <c r="F58" s="69" t="s">
        <v>16</v>
      </c>
      <c r="G58" s="69" t="s">
        <v>16</v>
      </c>
      <c r="H58" s="69" t="s">
        <v>16</v>
      </c>
      <c r="I58" s="69" t="s">
        <v>16</v>
      </c>
      <c r="J58" s="69" t="s">
        <v>16</v>
      </c>
      <c r="K58" s="70">
        <v>340</v>
      </c>
      <c r="L58" s="70">
        <f>K58/(1/($C56/1000))</f>
        <v>39.1</v>
      </c>
      <c r="M58" s="69" t="s">
        <v>16</v>
      </c>
      <c r="N58" s="69" t="s">
        <v>16</v>
      </c>
      <c r="O58" s="70" t="s">
        <v>16</v>
      </c>
      <c r="P58" s="70" t="s">
        <v>16</v>
      </c>
      <c r="Q58" s="11" t="s">
        <v>35</v>
      </c>
    </row>
    <row r="59" spans="1:17">
      <c r="A59" s="153"/>
      <c r="B59" s="158"/>
      <c r="C59" s="158"/>
      <c r="D59" s="13">
        <v>4000</v>
      </c>
      <c r="E59" s="70">
        <v>575</v>
      </c>
      <c r="F59" s="70">
        <f>E59/(1/($C56/1000))</f>
        <v>66.125</v>
      </c>
      <c r="G59" s="69" t="s">
        <v>16</v>
      </c>
      <c r="H59" s="69" t="s">
        <v>16</v>
      </c>
      <c r="I59" s="69" t="s">
        <v>16</v>
      </c>
      <c r="J59" s="69" t="s">
        <v>16</v>
      </c>
      <c r="K59" s="69" t="s">
        <v>16</v>
      </c>
      <c r="L59" s="69" t="s">
        <v>16</v>
      </c>
      <c r="M59" s="69" t="s">
        <v>16</v>
      </c>
      <c r="N59" s="69" t="s">
        <v>16</v>
      </c>
      <c r="O59" s="70" t="s">
        <v>16</v>
      </c>
      <c r="P59" s="70" t="s">
        <v>16</v>
      </c>
      <c r="Q59" s="11" t="s">
        <v>35</v>
      </c>
    </row>
    <row r="60" spans="1:17">
      <c r="A60" s="148" t="s">
        <v>274</v>
      </c>
      <c r="B60" s="138">
        <v>15</v>
      </c>
      <c r="C60" s="138">
        <v>80</v>
      </c>
      <c r="D60" s="39">
        <v>2000</v>
      </c>
      <c r="E60" s="69" t="s">
        <v>16</v>
      </c>
      <c r="F60" s="69" t="s">
        <v>16</v>
      </c>
      <c r="G60" s="82">
        <v>455</v>
      </c>
      <c r="H60" s="82">
        <f>G60/(1/($C$60/1000))</f>
        <v>36.4</v>
      </c>
      <c r="I60" s="69" t="s">
        <v>16</v>
      </c>
      <c r="J60" s="69" t="s">
        <v>16</v>
      </c>
      <c r="K60" s="82">
        <v>340</v>
      </c>
      <c r="L60" s="82">
        <f t="shared" ref="L60" si="38">K60/(1/($C60/1000))</f>
        <v>27.2</v>
      </c>
      <c r="M60" s="69" t="s">
        <v>16</v>
      </c>
      <c r="N60" s="69" t="s">
        <v>16</v>
      </c>
      <c r="O60" s="82" t="s">
        <v>16</v>
      </c>
      <c r="P60" s="82" t="s">
        <v>16</v>
      </c>
    </row>
    <row r="61" spans="1:17">
      <c r="A61" s="149"/>
      <c r="B61" s="139"/>
      <c r="C61" s="139"/>
      <c r="D61" s="39">
        <v>2500</v>
      </c>
      <c r="E61" s="69" t="s">
        <v>16</v>
      </c>
      <c r="F61" s="69" t="s">
        <v>16</v>
      </c>
      <c r="G61" s="82">
        <v>455</v>
      </c>
      <c r="H61" s="82">
        <f t="shared" ref="H61:H63" si="39">G61/(1/($C$60/1000))</f>
        <v>36.4</v>
      </c>
      <c r="I61" s="69" t="s">
        <v>16</v>
      </c>
      <c r="J61" s="69" t="s">
        <v>16</v>
      </c>
      <c r="K61" s="81" t="s">
        <v>16</v>
      </c>
      <c r="L61" s="81" t="s">
        <v>16</v>
      </c>
      <c r="M61" s="69" t="s">
        <v>16</v>
      </c>
      <c r="N61" s="69" t="s">
        <v>16</v>
      </c>
      <c r="O61" s="82" t="s">
        <v>16</v>
      </c>
      <c r="P61" s="82" t="s">
        <v>16</v>
      </c>
    </row>
    <row r="62" spans="1:17">
      <c r="A62" s="149"/>
      <c r="B62" s="139"/>
      <c r="C62" s="139"/>
      <c r="D62" s="39">
        <v>3000</v>
      </c>
      <c r="E62" s="69" t="s">
        <v>16</v>
      </c>
      <c r="F62" s="69" t="s">
        <v>16</v>
      </c>
      <c r="G62" s="82">
        <v>455</v>
      </c>
      <c r="H62" s="82">
        <f t="shared" si="39"/>
        <v>36.4</v>
      </c>
      <c r="I62" s="69" t="s">
        <v>16</v>
      </c>
      <c r="J62" s="69" t="s">
        <v>16</v>
      </c>
      <c r="K62" s="82">
        <v>340</v>
      </c>
      <c r="L62" s="82">
        <f t="shared" ref="L62:L63" si="40">K62/(1/($C$60/1000))</f>
        <v>27.2</v>
      </c>
      <c r="M62" s="70">
        <v>265</v>
      </c>
      <c r="N62" s="70">
        <f t="shared" ref="N62:N63" si="41">M62/(1/($C$60/1000))</f>
        <v>21.2</v>
      </c>
      <c r="O62" s="82" t="s">
        <v>16</v>
      </c>
      <c r="P62" s="82" t="s">
        <v>16</v>
      </c>
    </row>
    <row r="63" spans="1:17">
      <c r="A63" s="150"/>
      <c r="B63" s="140"/>
      <c r="C63" s="140"/>
      <c r="D63" s="39">
        <v>4000</v>
      </c>
      <c r="E63" s="70">
        <v>575</v>
      </c>
      <c r="F63" s="70">
        <f>E63/(1/($C$60/1000))</f>
        <v>46</v>
      </c>
      <c r="G63" s="82">
        <v>455</v>
      </c>
      <c r="H63" s="82">
        <f t="shared" si="39"/>
        <v>36.4</v>
      </c>
      <c r="I63" s="69" t="s">
        <v>16</v>
      </c>
      <c r="J63" s="69" t="s">
        <v>16</v>
      </c>
      <c r="K63" s="82">
        <v>340</v>
      </c>
      <c r="L63" s="82">
        <f t="shared" si="40"/>
        <v>27.2</v>
      </c>
      <c r="M63" s="70">
        <v>265</v>
      </c>
      <c r="N63" s="70">
        <f t="shared" si="41"/>
        <v>21.2</v>
      </c>
      <c r="O63" s="82" t="s">
        <v>16</v>
      </c>
      <c r="P63" s="82" t="s">
        <v>16</v>
      </c>
    </row>
    <row r="64" spans="1:17">
      <c r="A64" s="151" t="s">
        <v>274</v>
      </c>
      <c r="B64" s="156">
        <v>15</v>
      </c>
      <c r="C64" s="156">
        <v>85</v>
      </c>
      <c r="D64" s="13">
        <v>2000</v>
      </c>
      <c r="E64" s="70">
        <v>575</v>
      </c>
      <c r="F64" s="70">
        <f>E64/(1/($C$64/1000))</f>
        <v>48.875000000000007</v>
      </c>
      <c r="G64" s="70">
        <v>455</v>
      </c>
      <c r="H64" s="70">
        <f>G64/(1/($C$64/1000))</f>
        <v>38.675000000000004</v>
      </c>
      <c r="I64" s="69" t="s">
        <v>16</v>
      </c>
      <c r="J64" s="69" t="s">
        <v>16</v>
      </c>
      <c r="K64" s="70">
        <v>340</v>
      </c>
      <c r="L64" s="70">
        <f t="shared" ref="L64" si="42">K64/(1/($C64/1000))</f>
        <v>28.900000000000002</v>
      </c>
      <c r="M64" s="69" t="s">
        <v>16</v>
      </c>
      <c r="N64" s="69" t="s">
        <v>16</v>
      </c>
      <c r="O64" s="70" t="s">
        <v>16</v>
      </c>
      <c r="P64" s="70" t="s">
        <v>16</v>
      </c>
    </row>
    <row r="65" spans="1:17">
      <c r="A65" s="152"/>
      <c r="B65" s="157"/>
      <c r="C65" s="157"/>
      <c r="D65" s="13">
        <v>2500</v>
      </c>
      <c r="E65" s="70">
        <v>575</v>
      </c>
      <c r="F65" s="70">
        <f t="shared" ref="F65:F67" si="43">E65/(1/($C$64/1000))</f>
        <v>48.875000000000007</v>
      </c>
      <c r="G65" s="70">
        <v>455</v>
      </c>
      <c r="H65" s="70">
        <f t="shared" ref="H65:H67" si="44">G65/(1/($C$64/1000))</f>
        <v>38.675000000000004</v>
      </c>
      <c r="I65" s="69" t="s">
        <v>16</v>
      </c>
      <c r="J65" s="69" t="s">
        <v>16</v>
      </c>
      <c r="K65" s="69" t="s">
        <v>16</v>
      </c>
      <c r="L65" s="69" t="s">
        <v>16</v>
      </c>
      <c r="M65" s="69" t="s">
        <v>16</v>
      </c>
      <c r="N65" s="69" t="s">
        <v>16</v>
      </c>
      <c r="O65" s="70" t="s">
        <v>16</v>
      </c>
      <c r="P65" s="70" t="s">
        <v>16</v>
      </c>
    </row>
    <row r="66" spans="1:17">
      <c r="A66" s="152"/>
      <c r="B66" s="157"/>
      <c r="C66" s="157"/>
      <c r="D66" s="13">
        <v>3000</v>
      </c>
      <c r="E66" s="70">
        <v>575</v>
      </c>
      <c r="F66" s="70">
        <f t="shared" si="43"/>
        <v>48.875000000000007</v>
      </c>
      <c r="G66" s="70">
        <v>455</v>
      </c>
      <c r="H66" s="70">
        <f t="shared" si="44"/>
        <v>38.675000000000004</v>
      </c>
      <c r="I66" s="69" t="s">
        <v>16</v>
      </c>
      <c r="J66" s="69" t="s">
        <v>16</v>
      </c>
      <c r="K66" s="69" t="s">
        <v>16</v>
      </c>
      <c r="L66" s="69" t="s">
        <v>16</v>
      </c>
      <c r="M66" s="70">
        <v>265</v>
      </c>
      <c r="N66" s="70">
        <f t="shared" ref="N66:N67" si="45">M66/(1/($C$64/1000))</f>
        <v>22.525000000000002</v>
      </c>
      <c r="O66" s="70" t="s">
        <v>16</v>
      </c>
      <c r="P66" s="70" t="s">
        <v>16</v>
      </c>
    </row>
    <row r="67" spans="1:17">
      <c r="A67" s="153"/>
      <c r="B67" s="158"/>
      <c r="C67" s="158"/>
      <c r="D67" s="13">
        <v>4000</v>
      </c>
      <c r="E67" s="70">
        <v>575</v>
      </c>
      <c r="F67" s="70">
        <f t="shared" si="43"/>
        <v>48.875000000000007</v>
      </c>
      <c r="G67" s="70">
        <v>455</v>
      </c>
      <c r="H67" s="70">
        <f t="shared" si="44"/>
        <v>38.675000000000004</v>
      </c>
      <c r="I67" s="69" t="s">
        <v>16</v>
      </c>
      <c r="J67" s="69" t="s">
        <v>16</v>
      </c>
      <c r="K67" s="70">
        <v>340</v>
      </c>
      <c r="L67" s="70">
        <f>K67/(1/($C$64/1000))</f>
        <v>28.900000000000002</v>
      </c>
      <c r="M67" s="70">
        <v>265</v>
      </c>
      <c r="N67" s="70">
        <f t="shared" si="45"/>
        <v>22.525000000000002</v>
      </c>
      <c r="O67" s="70" t="s">
        <v>16</v>
      </c>
      <c r="P67" s="70" t="s">
        <v>16</v>
      </c>
    </row>
    <row r="68" spans="1:17">
      <c r="A68" s="148" t="s">
        <v>280</v>
      </c>
      <c r="B68" s="138">
        <v>22</v>
      </c>
      <c r="C68" s="138">
        <v>155</v>
      </c>
      <c r="D68" s="39">
        <v>2000</v>
      </c>
      <c r="E68" s="69" t="s">
        <v>16</v>
      </c>
      <c r="F68" s="69" t="s">
        <v>16</v>
      </c>
      <c r="G68" s="81" t="s">
        <v>16</v>
      </c>
      <c r="H68" s="81" t="s">
        <v>16</v>
      </c>
      <c r="I68" s="69" t="s">
        <v>16</v>
      </c>
      <c r="J68" s="69" t="s">
        <v>16</v>
      </c>
      <c r="K68" s="81" t="s">
        <v>16</v>
      </c>
      <c r="L68" s="81" t="s">
        <v>16</v>
      </c>
      <c r="M68" s="70">
        <v>385</v>
      </c>
      <c r="N68" s="70">
        <f t="shared" ref="N68" si="46">M68/(1/($C68/1000))</f>
        <v>59.674999999999997</v>
      </c>
      <c r="O68" s="81" t="s">
        <v>16</v>
      </c>
      <c r="P68" s="81" t="s">
        <v>16</v>
      </c>
    </row>
    <row r="69" spans="1:17">
      <c r="A69" s="149"/>
      <c r="B69" s="139"/>
      <c r="C69" s="139"/>
      <c r="D69" s="39">
        <v>2500</v>
      </c>
      <c r="E69" s="69" t="s">
        <v>16</v>
      </c>
      <c r="F69" s="69" t="s">
        <v>16</v>
      </c>
      <c r="G69" s="81" t="s">
        <v>16</v>
      </c>
      <c r="H69" s="81" t="s">
        <v>16</v>
      </c>
      <c r="I69" s="70">
        <v>525</v>
      </c>
      <c r="J69" s="70">
        <f t="shared" ref="J69:J70" si="47">I69/(1/($C$68/1000))</f>
        <v>81.375</v>
      </c>
      <c r="K69" s="81" t="s">
        <v>16</v>
      </c>
      <c r="L69" s="81" t="s">
        <v>16</v>
      </c>
      <c r="M69" s="70">
        <v>385</v>
      </c>
      <c r="N69" s="70">
        <f t="shared" ref="N69:N71" si="48">M69/(1/($C$68/1000))</f>
        <v>59.674999999999997</v>
      </c>
      <c r="O69" s="81" t="s">
        <v>16</v>
      </c>
      <c r="P69" s="81" t="s">
        <v>16</v>
      </c>
    </row>
    <row r="70" spans="1:17">
      <c r="A70" s="149"/>
      <c r="B70" s="139"/>
      <c r="C70" s="139"/>
      <c r="D70" s="39">
        <v>3500</v>
      </c>
      <c r="E70" s="69" t="s">
        <v>16</v>
      </c>
      <c r="F70" s="69" t="s">
        <v>16</v>
      </c>
      <c r="G70" s="81" t="s">
        <v>16</v>
      </c>
      <c r="H70" s="81" t="s">
        <v>16</v>
      </c>
      <c r="I70" s="70">
        <v>525</v>
      </c>
      <c r="J70" s="70">
        <f t="shared" si="47"/>
        <v>81.375</v>
      </c>
      <c r="K70" s="81" t="s">
        <v>16</v>
      </c>
      <c r="L70" s="81" t="s">
        <v>16</v>
      </c>
      <c r="M70" s="70">
        <v>385</v>
      </c>
      <c r="N70" s="70">
        <f t="shared" si="48"/>
        <v>59.674999999999997</v>
      </c>
      <c r="O70" s="81" t="s">
        <v>16</v>
      </c>
      <c r="P70" s="81" t="s">
        <v>16</v>
      </c>
    </row>
    <row r="71" spans="1:17">
      <c r="A71" s="150"/>
      <c r="B71" s="140"/>
      <c r="C71" s="140"/>
      <c r="D71" s="39">
        <v>4000</v>
      </c>
      <c r="E71" s="69" t="s">
        <v>16</v>
      </c>
      <c r="F71" s="69" t="s">
        <v>16</v>
      </c>
      <c r="G71" s="81" t="s">
        <v>16</v>
      </c>
      <c r="H71" s="81" t="s">
        <v>16</v>
      </c>
      <c r="I71" s="69" t="s">
        <v>16</v>
      </c>
      <c r="J71" s="69" t="s">
        <v>16</v>
      </c>
      <c r="K71" s="81" t="s">
        <v>16</v>
      </c>
      <c r="L71" s="81" t="s">
        <v>16</v>
      </c>
      <c r="M71" s="70">
        <v>385</v>
      </c>
      <c r="N71" s="70">
        <f t="shared" si="48"/>
        <v>59.674999999999997</v>
      </c>
      <c r="O71" s="81" t="s">
        <v>16</v>
      </c>
      <c r="P71" s="81" t="s">
        <v>16</v>
      </c>
      <c r="Q71" s="11" t="s">
        <v>35</v>
      </c>
    </row>
    <row r="72" spans="1:17">
      <c r="A72" s="97" t="s">
        <v>281</v>
      </c>
      <c r="B72" s="13">
        <v>15</v>
      </c>
      <c r="C72" s="13">
        <v>90</v>
      </c>
      <c r="D72" s="13">
        <v>2200</v>
      </c>
      <c r="E72" s="69" t="s">
        <v>16</v>
      </c>
      <c r="F72" s="70">
        <v>48</v>
      </c>
      <c r="G72" s="69" t="s">
        <v>16</v>
      </c>
      <c r="H72" s="69" t="s">
        <v>16</v>
      </c>
      <c r="I72" s="69" t="s">
        <v>16</v>
      </c>
      <c r="J72" s="69" t="s">
        <v>16</v>
      </c>
      <c r="K72" s="69" t="s">
        <v>16</v>
      </c>
      <c r="L72" s="69" t="s">
        <v>16</v>
      </c>
      <c r="M72" s="69" t="s">
        <v>16</v>
      </c>
      <c r="N72" s="69" t="s">
        <v>16</v>
      </c>
      <c r="O72" s="69" t="s">
        <v>16</v>
      </c>
      <c r="P72" s="69" t="s">
        <v>16</v>
      </c>
    </row>
    <row r="73" spans="1:17">
      <c r="A73" s="148" t="s">
        <v>282</v>
      </c>
      <c r="B73" s="138">
        <v>6</v>
      </c>
      <c r="C73" s="138">
        <v>32</v>
      </c>
      <c r="D73" s="39">
        <v>1800</v>
      </c>
      <c r="E73" s="69" t="s">
        <v>16</v>
      </c>
      <c r="F73" s="70">
        <v>20</v>
      </c>
      <c r="G73" s="81" t="s">
        <v>16</v>
      </c>
      <c r="H73" s="81" t="s">
        <v>16</v>
      </c>
      <c r="I73" s="69" t="s">
        <v>16</v>
      </c>
      <c r="J73" s="69" t="s">
        <v>16</v>
      </c>
      <c r="K73" s="81" t="s">
        <v>16</v>
      </c>
      <c r="L73" s="81" t="s">
        <v>16</v>
      </c>
      <c r="M73" s="69" t="s">
        <v>16</v>
      </c>
      <c r="N73" s="69" t="s">
        <v>16</v>
      </c>
      <c r="O73" s="81" t="s">
        <v>16</v>
      </c>
      <c r="P73" s="40">
        <v>12</v>
      </c>
    </row>
    <row r="74" spans="1:17">
      <c r="A74" s="149"/>
      <c r="B74" s="139"/>
      <c r="C74" s="139"/>
      <c r="D74" s="39">
        <v>2000</v>
      </c>
      <c r="E74" s="69" t="s">
        <v>16</v>
      </c>
      <c r="F74" s="70">
        <v>20</v>
      </c>
      <c r="G74" s="81" t="s">
        <v>16</v>
      </c>
      <c r="H74" s="81" t="s">
        <v>16</v>
      </c>
      <c r="I74" s="69"/>
      <c r="J74" s="69"/>
      <c r="K74" s="81" t="s">
        <v>16</v>
      </c>
      <c r="L74" s="81" t="s">
        <v>16</v>
      </c>
      <c r="M74" s="69" t="s">
        <v>16</v>
      </c>
      <c r="N74" s="69" t="s">
        <v>16</v>
      </c>
      <c r="O74" s="81" t="s">
        <v>16</v>
      </c>
      <c r="P74" s="40">
        <v>12</v>
      </c>
    </row>
    <row r="75" spans="1:17">
      <c r="A75" s="149"/>
      <c r="B75" s="139"/>
      <c r="C75" s="139"/>
      <c r="D75" s="39">
        <v>2750</v>
      </c>
      <c r="E75" s="69" t="s">
        <v>16</v>
      </c>
      <c r="F75" s="69" t="s">
        <v>16</v>
      </c>
      <c r="G75" s="81" t="s">
        <v>16</v>
      </c>
      <c r="H75" s="81" t="s">
        <v>16</v>
      </c>
      <c r="I75" s="69"/>
      <c r="J75" s="69"/>
      <c r="K75" s="81" t="s">
        <v>16</v>
      </c>
      <c r="L75" s="81" t="s">
        <v>16</v>
      </c>
      <c r="M75" s="69" t="s">
        <v>16</v>
      </c>
      <c r="N75" s="69" t="s">
        <v>16</v>
      </c>
      <c r="O75" s="81" t="s">
        <v>16</v>
      </c>
      <c r="P75" s="40">
        <v>12</v>
      </c>
    </row>
    <row r="76" spans="1:17">
      <c r="A76" s="150"/>
      <c r="B76" s="140"/>
      <c r="C76" s="140"/>
      <c r="D76" s="39">
        <v>3000</v>
      </c>
      <c r="E76" s="69" t="s">
        <v>16</v>
      </c>
      <c r="F76" s="70">
        <v>20</v>
      </c>
      <c r="G76" s="81" t="s">
        <v>16</v>
      </c>
      <c r="H76" s="81" t="s">
        <v>16</v>
      </c>
      <c r="I76" s="69"/>
      <c r="J76" s="69"/>
      <c r="K76" s="81" t="s">
        <v>16</v>
      </c>
      <c r="L76" s="81" t="s">
        <v>16</v>
      </c>
      <c r="M76" s="69" t="s">
        <v>16</v>
      </c>
      <c r="N76" s="69" t="s">
        <v>16</v>
      </c>
      <c r="O76" s="81" t="s">
        <v>16</v>
      </c>
      <c r="P76" s="40">
        <v>12</v>
      </c>
    </row>
    <row r="77" spans="1:17">
      <c r="A77" s="94" t="s">
        <v>283</v>
      </c>
      <c r="B77" s="92">
        <v>15</v>
      </c>
      <c r="C77" s="92">
        <v>32</v>
      </c>
      <c r="D77" s="13">
        <v>2000</v>
      </c>
      <c r="E77" s="69" t="s">
        <v>16</v>
      </c>
      <c r="F77" s="70">
        <v>32</v>
      </c>
      <c r="G77" s="69" t="s">
        <v>16</v>
      </c>
      <c r="H77" s="69" t="s">
        <v>16</v>
      </c>
      <c r="I77" s="69" t="s">
        <v>16</v>
      </c>
      <c r="J77" s="69" t="s">
        <v>16</v>
      </c>
      <c r="K77" s="69" t="s">
        <v>16</v>
      </c>
      <c r="L77" s="69" t="s">
        <v>16</v>
      </c>
      <c r="M77" s="69" t="s">
        <v>16</v>
      </c>
      <c r="N77" s="69" t="s">
        <v>16</v>
      </c>
      <c r="O77" s="69" t="s">
        <v>16</v>
      </c>
      <c r="P77" s="69" t="s">
        <v>16</v>
      </c>
    </row>
    <row r="78" spans="1:17">
      <c r="A78" s="148" t="s">
        <v>283</v>
      </c>
      <c r="B78" s="138">
        <v>15</v>
      </c>
      <c r="C78" s="138">
        <v>42</v>
      </c>
      <c r="D78" s="39">
        <v>2000</v>
      </c>
      <c r="E78" s="69" t="s">
        <v>16</v>
      </c>
      <c r="F78" s="70">
        <v>35</v>
      </c>
      <c r="G78" s="81" t="s">
        <v>16</v>
      </c>
      <c r="H78" s="82">
        <v>30</v>
      </c>
      <c r="I78" s="69" t="s">
        <v>16</v>
      </c>
      <c r="J78" s="69" t="s">
        <v>16</v>
      </c>
      <c r="K78" s="81" t="s">
        <v>16</v>
      </c>
      <c r="L78" s="82">
        <v>24</v>
      </c>
      <c r="M78" s="69" t="s">
        <v>16</v>
      </c>
      <c r="N78" s="69" t="s">
        <v>16</v>
      </c>
      <c r="O78" s="81" t="s">
        <v>16</v>
      </c>
      <c r="P78" s="81" t="s">
        <v>16</v>
      </c>
    </row>
    <row r="79" spans="1:17">
      <c r="A79" s="149"/>
      <c r="B79" s="139"/>
      <c r="C79" s="139"/>
      <c r="D79" s="39">
        <v>2500</v>
      </c>
      <c r="E79" s="69" t="s">
        <v>16</v>
      </c>
      <c r="F79" s="70">
        <v>35</v>
      </c>
      <c r="G79" s="81" t="s">
        <v>16</v>
      </c>
      <c r="H79" s="81" t="s">
        <v>16</v>
      </c>
      <c r="I79" s="69" t="s">
        <v>16</v>
      </c>
      <c r="J79" s="69" t="s">
        <v>16</v>
      </c>
      <c r="K79" s="81" t="s">
        <v>16</v>
      </c>
      <c r="L79" s="82">
        <v>24</v>
      </c>
      <c r="M79" s="69" t="s">
        <v>16</v>
      </c>
      <c r="N79" s="69" t="s">
        <v>16</v>
      </c>
      <c r="O79" s="81" t="s">
        <v>16</v>
      </c>
      <c r="P79" s="81" t="s">
        <v>16</v>
      </c>
    </row>
    <row r="80" spans="1:17">
      <c r="A80" s="149"/>
      <c r="B80" s="139"/>
      <c r="C80" s="139"/>
      <c r="D80" s="39">
        <v>3000</v>
      </c>
      <c r="E80" s="69" t="s">
        <v>16</v>
      </c>
      <c r="F80" s="70">
        <v>35</v>
      </c>
      <c r="G80" s="81" t="s">
        <v>16</v>
      </c>
      <c r="H80" s="81" t="s">
        <v>16</v>
      </c>
      <c r="I80" s="69" t="s">
        <v>16</v>
      </c>
      <c r="J80" s="69" t="s">
        <v>16</v>
      </c>
      <c r="K80" s="81" t="s">
        <v>16</v>
      </c>
      <c r="L80" s="81" t="s">
        <v>16</v>
      </c>
      <c r="M80" s="69" t="s">
        <v>16</v>
      </c>
      <c r="N80" s="69" t="s">
        <v>16</v>
      </c>
      <c r="O80" s="81" t="s">
        <v>16</v>
      </c>
      <c r="P80" s="81" t="s">
        <v>16</v>
      </c>
    </row>
    <row r="81" spans="1:18">
      <c r="A81" s="150"/>
      <c r="B81" s="140"/>
      <c r="C81" s="140"/>
      <c r="D81" s="39">
        <v>4000</v>
      </c>
      <c r="E81" s="69" t="s">
        <v>16</v>
      </c>
      <c r="F81" s="70">
        <v>35</v>
      </c>
      <c r="G81" s="81" t="s">
        <v>16</v>
      </c>
      <c r="H81" s="81" t="s">
        <v>16</v>
      </c>
      <c r="I81" s="69" t="s">
        <v>16</v>
      </c>
      <c r="J81" s="69" t="s">
        <v>16</v>
      </c>
      <c r="K81" s="81" t="s">
        <v>16</v>
      </c>
      <c r="L81" s="81" t="s">
        <v>16</v>
      </c>
      <c r="M81" s="69" t="s">
        <v>16</v>
      </c>
      <c r="N81" s="69" t="s">
        <v>16</v>
      </c>
      <c r="O81" s="81" t="s">
        <v>16</v>
      </c>
      <c r="P81" s="81" t="s">
        <v>16</v>
      </c>
    </row>
    <row r="82" spans="1:18">
      <c r="A82" s="151" t="s">
        <v>283</v>
      </c>
      <c r="B82" s="156">
        <v>15</v>
      </c>
      <c r="C82" s="156">
        <v>54</v>
      </c>
      <c r="D82" s="13">
        <v>2000</v>
      </c>
      <c r="E82" s="69" t="s">
        <v>16</v>
      </c>
      <c r="F82" s="70">
        <v>41</v>
      </c>
      <c r="G82" s="69" t="s">
        <v>16</v>
      </c>
      <c r="H82" s="70">
        <v>34</v>
      </c>
      <c r="I82" s="69" t="s">
        <v>16</v>
      </c>
      <c r="J82" s="69" t="s">
        <v>16</v>
      </c>
      <c r="K82" s="69" t="s">
        <v>16</v>
      </c>
      <c r="L82" s="70">
        <v>29</v>
      </c>
      <c r="M82" s="69" t="s">
        <v>16</v>
      </c>
      <c r="N82" s="70">
        <v>24</v>
      </c>
      <c r="O82" s="69" t="s">
        <v>16</v>
      </c>
      <c r="P82" s="69" t="s">
        <v>16</v>
      </c>
    </row>
    <row r="83" spans="1:18">
      <c r="A83" s="153"/>
      <c r="B83" s="158"/>
      <c r="C83" s="158"/>
      <c r="D83" s="13">
        <v>2500</v>
      </c>
      <c r="E83" s="69" t="s">
        <v>16</v>
      </c>
      <c r="F83" s="69" t="s">
        <v>16</v>
      </c>
      <c r="G83" s="69" t="s">
        <v>16</v>
      </c>
      <c r="H83" s="69" t="s">
        <v>16</v>
      </c>
      <c r="I83" s="69" t="s">
        <v>16</v>
      </c>
      <c r="J83" s="69" t="s">
        <v>16</v>
      </c>
      <c r="K83" s="69" t="s">
        <v>16</v>
      </c>
      <c r="L83" s="69" t="s">
        <v>16</v>
      </c>
      <c r="M83" s="69" t="s">
        <v>16</v>
      </c>
      <c r="N83" s="70">
        <v>24</v>
      </c>
      <c r="O83" s="69" t="s">
        <v>16</v>
      </c>
      <c r="P83" s="69" t="s">
        <v>16</v>
      </c>
    </row>
    <row r="84" spans="1:18">
      <c r="A84" s="93" t="s">
        <v>283</v>
      </c>
      <c r="B84" s="90">
        <v>20</v>
      </c>
      <c r="C84" s="91">
        <v>49</v>
      </c>
      <c r="D84" s="39">
        <v>2000</v>
      </c>
      <c r="E84" s="69" t="s">
        <v>16</v>
      </c>
      <c r="F84" s="70">
        <v>46</v>
      </c>
      <c r="G84" s="81" t="s">
        <v>16</v>
      </c>
      <c r="H84" s="82">
        <v>37</v>
      </c>
      <c r="I84" s="69" t="s">
        <v>16</v>
      </c>
      <c r="J84" s="69" t="s">
        <v>16</v>
      </c>
      <c r="K84" s="81" t="s">
        <v>16</v>
      </c>
      <c r="L84" s="81" t="s">
        <v>16</v>
      </c>
      <c r="M84" s="69" t="s">
        <v>16</v>
      </c>
      <c r="N84" s="69" t="s">
        <v>16</v>
      </c>
      <c r="O84" s="81" t="s">
        <v>16</v>
      </c>
      <c r="P84" s="81" t="s">
        <v>16</v>
      </c>
    </row>
    <row r="85" spans="1:18">
      <c r="A85" s="151" t="s">
        <v>284</v>
      </c>
      <c r="B85" s="13">
        <v>20</v>
      </c>
      <c r="C85" s="13">
        <v>20</v>
      </c>
      <c r="D85" s="13">
        <v>2500</v>
      </c>
      <c r="E85" s="69" t="s">
        <v>16</v>
      </c>
      <c r="F85" s="70">
        <v>20</v>
      </c>
      <c r="G85" s="69" t="s">
        <v>16</v>
      </c>
      <c r="H85" s="69" t="s">
        <v>16</v>
      </c>
      <c r="I85" s="69" t="s">
        <v>16</v>
      </c>
      <c r="J85" s="69" t="s">
        <v>16</v>
      </c>
      <c r="K85" s="69" t="s">
        <v>16</v>
      </c>
      <c r="L85" s="69" t="s">
        <v>16</v>
      </c>
      <c r="M85" s="69" t="s">
        <v>16</v>
      </c>
      <c r="N85" s="69" t="s">
        <v>16</v>
      </c>
      <c r="O85" s="69" t="s">
        <v>16</v>
      </c>
      <c r="P85" s="69" t="s">
        <v>16</v>
      </c>
    </row>
    <row r="86" spans="1:18">
      <c r="A86" s="152"/>
      <c r="B86" s="13">
        <v>26</v>
      </c>
      <c r="C86" s="13">
        <v>26</v>
      </c>
      <c r="D86" s="13">
        <v>2500</v>
      </c>
      <c r="E86" s="69" t="s">
        <v>16</v>
      </c>
      <c r="F86" s="70">
        <v>33</v>
      </c>
      <c r="G86" s="69" t="s">
        <v>16</v>
      </c>
      <c r="H86" s="69" t="s">
        <v>16</v>
      </c>
      <c r="I86" s="69" t="s">
        <v>16</v>
      </c>
      <c r="J86" s="69" t="s">
        <v>16</v>
      </c>
      <c r="K86" s="69" t="s">
        <v>16</v>
      </c>
      <c r="L86" s="69" t="s">
        <v>16</v>
      </c>
      <c r="M86" s="69" t="s">
        <v>16</v>
      </c>
      <c r="N86" s="69" t="s">
        <v>16</v>
      </c>
      <c r="O86" s="69" t="s">
        <v>16</v>
      </c>
      <c r="P86" s="69" t="s">
        <v>16</v>
      </c>
    </row>
    <row r="87" spans="1:18">
      <c r="A87" s="153"/>
      <c r="B87" s="13">
        <v>33</v>
      </c>
      <c r="C87" s="13">
        <v>33</v>
      </c>
      <c r="D87" s="13">
        <v>2500</v>
      </c>
      <c r="E87" s="69" t="s">
        <v>16</v>
      </c>
      <c r="F87" s="70">
        <v>40</v>
      </c>
      <c r="G87" s="69" t="s">
        <v>16</v>
      </c>
      <c r="H87" s="69" t="s">
        <v>16</v>
      </c>
      <c r="I87" s="69" t="s">
        <v>16</v>
      </c>
      <c r="J87" s="69" t="s">
        <v>16</v>
      </c>
      <c r="K87" s="69" t="s">
        <v>16</v>
      </c>
      <c r="L87" s="69" t="s">
        <v>16</v>
      </c>
      <c r="M87" s="69" t="s">
        <v>16</v>
      </c>
      <c r="N87" s="69" t="s">
        <v>16</v>
      </c>
      <c r="O87" s="69" t="s">
        <v>16</v>
      </c>
      <c r="P87" s="69" t="s">
        <v>16</v>
      </c>
    </row>
    <row r="88" spans="1:18">
      <c r="A88" s="148" t="s">
        <v>314</v>
      </c>
      <c r="B88" s="138">
        <v>25</v>
      </c>
      <c r="C88" s="138">
        <v>25</v>
      </c>
      <c r="D88" s="39">
        <v>2500</v>
      </c>
      <c r="E88" s="69" t="s">
        <v>16</v>
      </c>
      <c r="F88" s="70">
        <v>33</v>
      </c>
      <c r="G88" s="81" t="s">
        <v>16</v>
      </c>
      <c r="H88" s="81" t="s">
        <v>16</v>
      </c>
      <c r="I88" s="69" t="s">
        <v>16</v>
      </c>
      <c r="J88" s="69" t="s">
        <v>16</v>
      </c>
      <c r="K88" s="81" t="s">
        <v>16</v>
      </c>
      <c r="L88" s="81" t="s">
        <v>16</v>
      </c>
      <c r="M88" s="69" t="s">
        <v>16</v>
      </c>
      <c r="N88" s="69" t="s">
        <v>16</v>
      </c>
      <c r="O88" s="81" t="s">
        <v>16</v>
      </c>
      <c r="P88" s="81" t="s">
        <v>16</v>
      </c>
    </row>
    <row r="89" spans="1:18">
      <c r="A89" s="150"/>
      <c r="B89" s="140"/>
      <c r="C89" s="140"/>
      <c r="D89" s="39">
        <v>3000</v>
      </c>
      <c r="E89" s="69" t="s">
        <v>16</v>
      </c>
      <c r="F89" s="70">
        <v>33</v>
      </c>
      <c r="G89" s="81" t="s">
        <v>16</v>
      </c>
      <c r="H89" s="81" t="s">
        <v>16</v>
      </c>
      <c r="I89" s="69" t="s">
        <v>16</v>
      </c>
      <c r="J89" s="69" t="s">
        <v>16</v>
      </c>
      <c r="K89" s="81" t="s">
        <v>16</v>
      </c>
      <c r="L89" s="81" t="s">
        <v>16</v>
      </c>
      <c r="M89" s="69" t="s">
        <v>16</v>
      </c>
      <c r="N89" s="69" t="s">
        <v>16</v>
      </c>
      <c r="O89" s="81" t="s">
        <v>16</v>
      </c>
      <c r="P89" s="81" t="s">
        <v>16</v>
      </c>
    </row>
    <row r="90" spans="1:18">
      <c r="A90" s="151" t="s">
        <v>314</v>
      </c>
      <c r="B90" s="156">
        <v>35</v>
      </c>
      <c r="C90" s="156">
        <v>35</v>
      </c>
      <c r="D90" s="13">
        <v>2500</v>
      </c>
      <c r="E90" s="69" t="s">
        <v>16</v>
      </c>
      <c r="F90" s="70">
        <v>40</v>
      </c>
      <c r="G90" s="69" t="s">
        <v>16</v>
      </c>
      <c r="H90" s="69" t="s">
        <v>16</v>
      </c>
      <c r="I90" s="69" t="s">
        <v>16</v>
      </c>
      <c r="J90" s="69" t="s">
        <v>16</v>
      </c>
      <c r="K90" s="69" t="s">
        <v>16</v>
      </c>
      <c r="L90" s="69" t="s">
        <v>16</v>
      </c>
      <c r="M90" s="69" t="s">
        <v>16</v>
      </c>
      <c r="N90" s="69" t="s">
        <v>16</v>
      </c>
      <c r="O90" s="69" t="s">
        <v>16</v>
      </c>
      <c r="P90" s="69" t="s">
        <v>16</v>
      </c>
    </row>
    <row r="91" spans="1:18">
      <c r="A91" s="153"/>
      <c r="B91" s="158"/>
      <c r="C91" s="158"/>
      <c r="D91" s="13">
        <v>3000</v>
      </c>
      <c r="E91" s="69" t="s">
        <v>16</v>
      </c>
      <c r="F91" s="70">
        <v>40</v>
      </c>
      <c r="G91" s="69" t="s">
        <v>16</v>
      </c>
      <c r="H91" s="69" t="s">
        <v>16</v>
      </c>
      <c r="I91" s="69" t="s">
        <v>16</v>
      </c>
      <c r="J91" s="69" t="s">
        <v>16</v>
      </c>
      <c r="K91" s="69" t="s">
        <v>16</v>
      </c>
      <c r="L91" s="69" t="s">
        <v>16</v>
      </c>
      <c r="M91" s="69" t="s">
        <v>16</v>
      </c>
      <c r="N91" s="69" t="s">
        <v>16</v>
      </c>
      <c r="O91" s="69" t="s">
        <v>16</v>
      </c>
      <c r="P91" s="69" t="s">
        <v>16</v>
      </c>
    </row>
    <row r="92" spans="1:18" s="6" customFormat="1" ht="19.5" collapsed="1">
      <c r="A92" s="154" t="s">
        <v>285</v>
      </c>
      <c r="B92" s="155"/>
      <c r="C92" s="155"/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5"/>
      <c r="R92" s="34"/>
    </row>
    <row r="93" spans="1:18">
      <c r="A93" s="80" t="s">
        <v>275</v>
      </c>
      <c r="B93" s="39">
        <v>15</v>
      </c>
      <c r="C93" s="39">
        <v>110</v>
      </c>
      <c r="D93" s="39">
        <v>2000</v>
      </c>
      <c r="E93" s="69" t="s">
        <v>16</v>
      </c>
      <c r="F93" s="69" t="s">
        <v>16</v>
      </c>
      <c r="G93" s="81" t="s">
        <v>16</v>
      </c>
      <c r="H93" s="81" t="s">
        <v>16</v>
      </c>
      <c r="I93" s="70">
        <v>475</v>
      </c>
      <c r="J93" s="70">
        <f t="shared" ref="J93" si="49">I93/(1/($C93/1000))</f>
        <v>52.249999999999993</v>
      </c>
      <c r="K93" s="81" t="s">
        <v>16</v>
      </c>
      <c r="L93" s="81" t="s">
        <v>16</v>
      </c>
      <c r="M93" s="70">
        <v>330</v>
      </c>
      <c r="N93" s="70">
        <f t="shared" ref="N93" si="50">M93/(1/($C93/1000))</f>
        <v>36.299999999999997</v>
      </c>
      <c r="O93" s="81" t="s">
        <v>16</v>
      </c>
      <c r="P93" s="81" t="s">
        <v>16</v>
      </c>
      <c r="Q93" s="11" t="s">
        <v>35</v>
      </c>
    </row>
    <row r="94" spans="1:18">
      <c r="A94" s="151" t="s">
        <v>274</v>
      </c>
      <c r="B94" s="156">
        <v>16</v>
      </c>
      <c r="C94" s="156">
        <v>105</v>
      </c>
      <c r="D94" s="13">
        <v>2500</v>
      </c>
      <c r="E94" s="69" t="s">
        <v>16</v>
      </c>
      <c r="F94" s="69" t="s">
        <v>16</v>
      </c>
      <c r="G94" s="69" t="s">
        <v>16</v>
      </c>
      <c r="H94" s="69" t="s">
        <v>16</v>
      </c>
      <c r="I94" s="69" t="s">
        <v>16</v>
      </c>
      <c r="J94" s="69" t="s">
        <v>16</v>
      </c>
      <c r="K94" s="69" t="s">
        <v>16</v>
      </c>
      <c r="L94" s="69" t="s">
        <v>16</v>
      </c>
      <c r="M94" s="70">
        <v>330</v>
      </c>
      <c r="N94" s="70">
        <f t="shared" ref="N94" si="51">M94/(1/($C94/1000))</f>
        <v>34.65</v>
      </c>
      <c r="O94" s="69" t="s">
        <v>16</v>
      </c>
      <c r="P94" s="69" t="s">
        <v>16</v>
      </c>
    </row>
    <row r="95" spans="1:18">
      <c r="A95" s="152"/>
      <c r="B95" s="157"/>
      <c r="C95" s="157"/>
      <c r="D95" s="13">
        <v>3000</v>
      </c>
      <c r="E95" s="69" t="s">
        <v>16</v>
      </c>
      <c r="F95" s="69" t="s">
        <v>16</v>
      </c>
      <c r="G95" s="69" t="s">
        <v>16</v>
      </c>
      <c r="H95" s="69" t="s">
        <v>16</v>
      </c>
      <c r="I95" s="70">
        <v>475</v>
      </c>
      <c r="J95" s="70">
        <f t="shared" ref="J95" si="52">I95/(1/($C$94/1000))</f>
        <v>49.875</v>
      </c>
      <c r="K95" s="69" t="s">
        <v>16</v>
      </c>
      <c r="L95" s="69" t="s">
        <v>16</v>
      </c>
      <c r="M95" s="70">
        <v>330</v>
      </c>
      <c r="N95" s="70">
        <f t="shared" ref="N95" si="53">M95/(1/($C$94/1000))</f>
        <v>34.65</v>
      </c>
      <c r="O95" s="69" t="s">
        <v>16</v>
      </c>
      <c r="P95" s="69" t="s">
        <v>16</v>
      </c>
    </row>
    <row r="96" spans="1:18">
      <c r="A96" s="148" t="s">
        <v>286</v>
      </c>
      <c r="B96" s="138">
        <v>30</v>
      </c>
      <c r="C96" s="138">
        <v>110</v>
      </c>
      <c r="D96" s="39">
        <v>2000</v>
      </c>
      <c r="E96" s="69" t="s">
        <v>16</v>
      </c>
      <c r="F96" s="69" t="s">
        <v>16</v>
      </c>
      <c r="G96" s="81" t="s">
        <v>16</v>
      </c>
      <c r="H96" s="82">
        <v>135</v>
      </c>
      <c r="I96" s="69" t="s">
        <v>16</v>
      </c>
      <c r="J96" s="69" t="s">
        <v>16</v>
      </c>
      <c r="K96" s="81" t="s">
        <v>16</v>
      </c>
      <c r="L96" s="82">
        <v>105</v>
      </c>
      <c r="M96" s="69" t="s">
        <v>16</v>
      </c>
      <c r="N96" s="69" t="s">
        <v>16</v>
      </c>
      <c r="O96" s="81" t="s">
        <v>16</v>
      </c>
      <c r="P96" s="81" t="s">
        <v>16</v>
      </c>
      <c r="Q96" s="11" t="s">
        <v>35</v>
      </c>
    </row>
    <row r="97" spans="1:18">
      <c r="A97" s="150"/>
      <c r="B97" s="140"/>
      <c r="C97" s="140"/>
      <c r="D97" s="39">
        <v>3750</v>
      </c>
      <c r="E97" s="69" t="s">
        <v>16</v>
      </c>
      <c r="F97" s="69" t="s">
        <v>16</v>
      </c>
      <c r="G97" s="81" t="s">
        <v>16</v>
      </c>
      <c r="H97" s="81" t="s">
        <v>16</v>
      </c>
      <c r="I97" s="69" t="s">
        <v>16</v>
      </c>
      <c r="J97" s="69" t="s">
        <v>16</v>
      </c>
      <c r="K97" s="81" t="s">
        <v>16</v>
      </c>
      <c r="L97" s="82">
        <v>105</v>
      </c>
      <c r="M97" s="69" t="s">
        <v>16</v>
      </c>
      <c r="N97" s="70">
        <v>75</v>
      </c>
      <c r="O97" s="81" t="s">
        <v>16</v>
      </c>
      <c r="P97" s="81" t="s">
        <v>16</v>
      </c>
    </row>
    <row r="98" spans="1:18" s="6" customFormat="1" ht="19.5" collapsed="1">
      <c r="A98" s="154" t="s">
        <v>287</v>
      </c>
      <c r="B98" s="155"/>
      <c r="C98" s="155"/>
      <c r="D98" s="155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5"/>
      <c r="R98" s="34"/>
    </row>
    <row r="99" spans="1:18">
      <c r="A99" s="80" t="s">
        <v>312</v>
      </c>
      <c r="B99" s="39">
        <v>14</v>
      </c>
      <c r="C99" s="39">
        <v>27</v>
      </c>
      <c r="D99" s="39">
        <v>2300</v>
      </c>
      <c r="E99" s="69" t="s">
        <v>16</v>
      </c>
      <c r="F99" s="70">
        <v>45</v>
      </c>
      <c r="G99" s="81" t="s">
        <v>16</v>
      </c>
      <c r="H99" s="81" t="s">
        <v>16</v>
      </c>
      <c r="I99" s="69" t="s">
        <v>16</v>
      </c>
      <c r="J99" s="69" t="s">
        <v>16</v>
      </c>
      <c r="K99" s="81" t="s">
        <v>16</v>
      </c>
      <c r="L99" s="81" t="s">
        <v>16</v>
      </c>
      <c r="M99" s="69" t="s">
        <v>16</v>
      </c>
      <c r="N99" s="69" t="s">
        <v>16</v>
      </c>
      <c r="O99" s="81" t="s">
        <v>16</v>
      </c>
      <c r="P99" s="81" t="s">
        <v>16</v>
      </c>
      <c r="Q99" s="11" t="s">
        <v>35</v>
      </c>
    </row>
    <row r="100" spans="1:18">
      <c r="A100" s="151" t="s">
        <v>274</v>
      </c>
      <c r="B100" s="156">
        <v>16</v>
      </c>
      <c r="C100" s="156">
        <v>88</v>
      </c>
      <c r="D100" s="13">
        <v>1800</v>
      </c>
      <c r="E100" s="70">
        <v>1250</v>
      </c>
      <c r="F100" s="70">
        <f>E100/(1/($C$100/1000))</f>
        <v>109.99999999999999</v>
      </c>
      <c r="G100" s="69" t="s">
        <v>16</v>
      </c>
      <c r="H100" s="69" t="s">
        <v>16</v>
      </c>
      <c r="I100" s="69" t="s">
        <v>16</v>
      </c>
      <c r="J100" s="69" t="s">
        <v>16</v>
      </c>
      <c r="K100" s="69" t="s">
        <v>16</v>
      </c>
      <c r="L100" s="69" t="s">
        <v>16</v>
      </c>
      <c r="M100" s="69" t="s">
        <v>16</v>
      </c>
      <c r="N100" s="69" t="s">
        <v>16</v>
      </c>
      <c r="O100" s="69" t="s">
        <v>16</v>
      </c>
      <c r="P100" s="69" t="s">
        <v>16</v>
      </c>
      <c r="Q100" s="11" t="s">
        <v>35</v>
      </c>
    </row>
    <row r="101" spans="1:18">
      <c r="A101" s="152"/>
      <c r="B101" s="157"/>
      <c r="C101" s="157"/>
      <c r="D101" s="13">
        <v>2000</v>
      </c>
      <c r="E101" s="70">
        <v>1250</v>
      </c>
      <c r="F101" s="70">
        <f t="shared" ref="F101:F106" si="54">E101/(1/($C$100/1000))</f>
        <v>109.99999999999999</v>
      </c>
      <c r="G101" s="69" t="s">
        <v>16</v>
      </c>
      <c r="H101" s="69" t="s">
        <v>16</v>
      </c>
      <c r="I101" s="69" t="s">
        <v>16</v>
      </c>
      <c r="J101" s="69" t="s">
        <v>16</v>
      </c>
      <c r="K101" s="69" t="s">
        <v>16</v>
      </c>
      <c r="L101" s="69" t="s">
        <v>16</v>
      </c>
      <c r="M101" s="69" t="s">
        <v>16</v>
      </c>
      <c r="N101" s="69" t="s">
        <v>16</v>
      </c>
      <c r="O101" s="69" t="s">
        <v>16</v>
      </c>
      <c r="P101" s="69" t="s">
        <v>16</v>
      </c>
    </row>
    <row r="102" spans="1:18">
      <c r="A102" s="152"/>
      <c r="B102" s="157"/>
      <c r="C102" s="157"/>
      <c r="D102" s="13">
        <v>2300</v>
      </c>
      <c r="E102" s="70">
        <v>1250</v>
      </c>
      <c r="F102" s="70">
        <f t="shared" si="54"/>
        <v>109.99999999999999</v>
      </c>
      <c r="G102" s="69" t="s">
        <v>16</v>
      </c>
      <c r="H102" s="69" t="s">
        <v>16</v>
      </c>
      <c r="I102" s="69" t="s">
        <v>16</v>
      </c>
      <c r="J102" s="69" t="s">
        <v>16</v>
      </c>
      <c r="K102" s="69" t="s">
        <v>16</v>
      </c>
      <c r="L102" s="69" t="s">
        <v>16</v>
      </c>
      <c r="M102" s="69" t="s">
        <v>16</v>
      </c>
      <c r="N102" s="69" t="s">
        <v>16</v>
      </c>
      <c r="O102" s="69" t="s">
        <v>16</v>
      </c>
      <c r="P102" s="69" t="s">
        <v>16</v>
      </c>
    </row>
    <row r="103" spans="1:18">
      <c r="A103" s="152"/>
      <c r="B103" s="157"/>
      <c r="C103" s="157"/>
      <c r="D103" s="13">
        <v>2400</v>
      </c>
      <c r="E103" s="70">
        <v>1250</v>
      </c>
      <c r="F103" s="70">
        <f t="shared" si="54"/>
        <v>109.99999999999999</v>
      </c>
      <c r="G103" s="69" t="s">
        <v>16</v>
      </c>
      <c r="H103" s="69" t="s">
        <v>16</v>
      </c>
      <c r="I103" s="69" t="s">
        <v>16</v>
      </c>
      <c r="J103" s="69" t="s">
        <v>16</v>
      </c>
      <c r="K103" s="69" t="s">
        <v>16</v>
      </c>
      <c r="L103" s="69" t="s">
        <v>16</v>
      </c>
      <c r="M103" s="69" t="s">
        <v>16</v>
      </c>
      <c r="N103" s="69" t="s">
        <v>16</v>
      </c>
      <c r="O103" s="69" t="s">
        <v>16</v>
      </c>
      <c r="P103" s="69" t="s">
        <v>16</v>
      </c>
    </row>
    <row r="104" spans="1:18">
      <c r="A104" s="152"/>
      <c r="B104" s="157"/>
      <c r="C104" s="157"/>
      <c r="D104" s="13">
        <v>2500</v>
      </c>
      <c r="E104" s="70">
        <v>1250</v>
      </c>
      <c r="F104" s="70">
        <f t="shared" si="54"/>
        <v>109.99999999999999</v>
      </c>
      <c r="G104" s="69" t="s">
        <v>16</v>
      </c>
      <c r="H104" s="69" t="s">
        <v>16</v>
      </c>
      <c r="I104" s="69" t="s">
        <v>16</v>
      </c>
      <c r="J104" s="69" t="s">
        <v>16</v>
      </c>
      <c r="K104" s="69" t="s">
        <v>16</v>
      </c>
      <c r="L104" s="69" t="s">
        <v>16</v>
      </c>
      <c r="M104" s="69" t="s">
        <v>16</v>
      </c>
      <c r="N104" s="69" t="s">
        <v>16</v>
      </c>
      <c r="O104" s="69" t="s">
        <v>16</v>
      </c>
      <c r="P104" s="69" t="s">
        <v>16</v>
      </c>
    </row>
    <row r="105" spans="1:18">
      <c r="A105" s="152"/>
      <c r="B105" s="157"/>
      <c r="C105" s="157"/>
      <c r="D105" s="13">
        <v>2700</v>
      </c>
      <c r="E105" s="70">
        <v>1250</v>
      </c>
      <c r="F105" s="70">
        <f t="shared" si="54"/>
        <v>109.99999999999999</v>
      </c>
      <c r="G105" s="70">
        <v>1000</v>
      </c>
      <c r="H105" s="70">
        <f t="shared" ref="H105:H106" si="55">G105/(1/($C$100/1000))</f>
        <v>87.999999999999986</v>
      </c>
      <c r="I105" s="69" t="s">
        <v>16</v>
      </c>
      <c r="J105" s="69" t="s">
        <v>16</v>
      </c>
      <c r="K105" s="69" t="s">
        <v>16</v>
      </c>
      <c r="L105" s="69" t="s">
        <v>16</v>
      </c>
      <c r="M105" s="69" t="s">
        <v>16</v>
      </c>
      <c r="N105" s="69" t="s">
        <v>16</v>
      </c>
      <c r="O105" s="69" t="s">
        <v>16</v>
      </c>
      <c r="P105" s="69" t="s">
        <v>16</v>
      </c>
    </row>
    <row r="106" spans="1:18">
      <c r="A106" s="153"/>
      <c r="B106" s="158"/>
      <c r="C106" s="158"/>
      <c r="D106" s="13">
        <v>3000</v>
      </c>
      <c r="E106" s="70">
        <v>1250</v>
      </c>
      <c r="F106" s="70">
        <f t="shared" si="54"/>
        <v>109.99999999999999</v>
      </c>
      <c r="G106" s="70">
        <v>1000</v>
      </c>
      <c r="H106" s="70">
        <f t="shared" si="55"/>
        <v>87.999999999999986</v>
      </c>
      <c r="I106" s="69" t="s">
        <v>16</v>
      </c>
      <c r="J106" s="69" t="s">
        <v>16</v>
      </c>
      <c r="K106" s="69" t="s">
        <v>16</v>
      </c>
      <c r="L106" s="69" t="s">
        <v>16</v>
      </c>
      <c r="M106" s="69" t="s">
        <v>16</v>
      </c>
      <c r="N106" s="69" t="s">
        <v>16</v>
      </c>
      <c r="O106" s="69" t="s">
        <v>16</v>
      </c>
      <c r="P106" s="69" t="s">
        <v>16</v>
      </c>
    </row>
    <row r="107" spans="1:18">
      <c r="A107" s="84" t="s">
        <v>313</v>
      </c>
      <c r="B107" s="39">
        <v>15</v>
      </c>
      <c r="C107" s="39">
        <v>70</v>
      </c>
      <c r="D107" s="39">
        <v>2200</v>
      </c>
      <c r="E107" s="69" t="s">
        <v>16</v>
      </c>
      <c r="F107" s="70">
        <v>67.5</v>
      </c>
      <c r="G107" s="81" t="s">
        <v>16</v>
      </c>
      <c r="H107" s="81" t="s">
        <v>16</v>
      </c>
      <c r="I107" s="69" t="s">
        <v>16</v>
      </c>
      <c r="J107" s="69" t="s">
        <v>16</v>
      </c>
      <c r="K107" s="81" t="s">
        <v>16</v>
      </c>
      <c r="L107" s="81" t="s">
        <v>16</v>
      </c>
      <c r="M107" s="69" t="s">
        <v>16</v>
      </c>
      <c r="N107" s="69" t="s">
        <v>16</v>
      </c>
      <c r="O107" s="81" t="s">
        <v>16</v>
      </c>
      <c r="P107" s="81" t="s">
        <v>16</v>
      </c>
    </row>
    <row r="108" spans="1:18">
      <c r="A108" s="151" t="s">
        <v>283</v>
      </c>
      <c r="B108" s="156">
        <v>14</v>
      </c>
      <c r="C108" s="156">
        <v>27</v>
      </c>
      <c r="D108" s="13">
        <v>2500</v>
      </c>
      <c r="E108" s="69" t="s">
        <v>16</v>
      </c>
      <c r="F108" s="70">
        <v>40</v>
      </c>
      <c r="G108" s="69" t="s">
        <v>16</v>
      </c>
      <c r="H108" s="69" t="s">
        <v>16</v>
      </c>
      <c r="I108" s="69" t="s">
        <v>16</v>
      </c>
      <c r="J108" s="69" t="s">
        <v>16</v>
      </c>
      <c r="K108" s="69" t="s">
        <v>16</v>
      </c>
      <c r="L108" s="69" t="s">
        <v>16</v>
      </c>
      <c r="M108" s="69" t="s">
        <v>16</v>
      </c>
      <c r="N108" s="69" t="s">
        <v>16</v>
      </c>
      <c r="O108" s="69" t="s">
        <v>16</v>
      </c>
      <c r="P108" s="69" t="s">
        <v>16</v>
      </c>
    </row>
    <row r="109" spans="1:18">
      <c r="A109" s="153"/>
      <c r="B109" s="158"/>
      <c r="C109" s="158"/>
      <c r="D109" s="13">
        <v>2900</v>
      </c>
      <c r="E109" s="69" t="s">
        <v>16</v>
      </c>
      <c r="F109" s="70">
        <v>40</v>
      </c>
      <c r="G109" s="69" t="s">
        <v>16</v>
      </c>
      <c r="H109" s="69" t="s">
        <v>16</v>
      </c>
      <c r="I109" s="69" t="s">
        <v>16</v>
      </c>
      <c r="J109" s="69" t="s">
        <v>16</v>
      </c>
      <c r="K109" s="69" t="s">
        <v>16</v>
      </c>
      <c r="L109" s="69" t="s">
        <v>16</v>
      </c>
      <c r="M109" s="69" t="s">
        <v>16</v>
      </c>
      <c r="N109" s="69" t="s">
        <v>16</v>
      </c>
      <c r="O109" s="69" t="s">
        <v>16</v>
      </c>
      <c r="P109" s="69" t="s">
        <v>16</v>
      </c>
    </row>
    <row r="110" spans="1:18">
      <c r="A110" s="148" t="s">
        <v>286</v>
      </c>
      <c r="B110" s="138">
        <v>25</v>
      </c>
      <c r="C110" s="138">
        <v>90</v>
      </c>
      <c r="D110" s="39">
        <v>2100</v>
      </c>
      <c r="E110" s="69" t="s">
        <v>16</v>
      </c>
      <c r="F110" s="70">
        <v>180</v>
      </c>
      <c r="G110" s="81" t="s">
        <v>16</v>
      </c>
      <c r="H110" s="81" t="s">
        <v>16</v>
      </c>
      <c r="I110" s="69" t="s">
        <v>16</v>
      </c>
      <c r="J110" s="69" t="s">
        <v>16</v>
      </c>
      <c r="K110" s="81" t="s">
        <v>16</v>
      </c>
      <c r="L110" s="81" t="s">
        <v>16</v>
      </c>
      <c r="M110" s="69" t="s">
        <v>16</v>
      </c>
      <c r="N110" s="69" t="s">
        <v>16</v>
      </c>
      <c r="O110" s="81" t="s">
        <v>16</v>
      </c>
      <c r="P110" s="81" t="s">
        <v>16</v>
      </c>
    </row>
    <row r="111" spans="1:18">
      <c r="A111" s="149"/>
      <c r="B111" s="139"/>
      <c r="C111" s="139"/>
      <c r="D111" s="39">
        <v>2300</v>
      </c>
      <c r="E111" s="69" t="s">
        <v>16</v>
      </c>
      <c r="F111" s="70">
        <v>180</v>
      </c>
      <c r="G111" s="81" t="s">
        <v>16</v>
      </c>
      <c r="H111" s="82">
        <v>135</v>
      </c>
      <c r="I111" s="69" t="s">
        <v>16</v>
      </c>
      <c r="J111" s="69" t="s">
        <v>16</v>
      </c>
      <c r="K111" s="81" t="s">
        <v>16</v>
      </c>
      <c r="L111" s="81" t="s">
        <v>16</v>
      </c>
      <c r="M111" s="69" t="s">
        <v>16</v>
      </c>
      <c r="N111" s="69" t="s">
        <v>16</v>
      </c>
      <c r="O111" s="81" t="s">
        <v>16</v>
      </c>
      <c r="P111" s="81" t="s">
        <v>16</v>
      </c>
    </row>
    <row r="112" spans="1:18">
      <c r="A112" s="149"/>
      <c r="B112" s="139"/>
      <c r="C112" s="139"/>
      <c r="D112" s="39">
        <v>2400</v>
      </c>
      <c r="E112" s="69" t="s">
        <v>16</v>
      </c>
      <c r="F112" s="70">
        <v>180</v>
      </c>
      <c r="G112" s="81" t="s">
        <v>16</v>
      </c>
      <c r="H112" s="81" t="s">
        <v>16</v>
      </c>
      <c r="I112" s="69" t="s">
        <v>16</v>
      </c>
      <c r="J112" s="69" t="s">
        <v>16</v>
      </c>
      <c r="K112" s="81" t="s">
        <v>16</v>
      </c>
      <c r="L112" s="81" t="s">
        <v>16</v>
      </c>
      <c r="M112" s="69" t="s">
        <v>16</v>
      </c>
      <c r="N112" s="69" t="s">
        <v>16</v>
      </c>
      <c r="O112" s="81" t="s">
        <v>16</v>
      </c>
      <c r="P112" s="81" t="s">
        <v>16</v>
      </c>
    </row>
    <row r="113" spans="1:18">
      <c r="A113" s="150"/>
      <c r="B113" s="140"/>
      <c r="C113" s="140"/>
      <c r="D113" s="39">
        <v>2500</v>
      </c>
      <c r="E113" s="69" t="s">
        <v>16</v>
      </c>
      <c r="F113" s="70">
        <v>180</v>
      </c>
      <c r="G113" s="81" t="s">
        <v>16</v>
      </c>
      <c r="H113" s="81" t="s">
        <v>16</v>
      </c>
      <c r="I113" s="69" t="s">
        <v>16</v>
      </c>
      <c r="J113" s="69" t="s">
        <v>16</v>
      </c>
      <c r="K113" s="81" t="s">
        <v>16</v>
      </c>
      <c r="L113" s="81" t="s">
        <v>16</v>
      </c>
      <c r="M113" s="69" t="s">
        <v>16</v>
      </c>
      <c r="N113" s="69" t="s">
        <v>16</v>
      </c>
      <c r="O113" s="81" t="s">
        <v>16</v>
      </c>
      <c r="P113" s="81" t="s">
        <v>16</v>
      </c>
    </row>
    <row r="114" spans="1:18">
      <c r="A114" s="95" t="s">
        <v>314</v>
      </c>
      <c r="B114" s="13">
        <v>25</v>
      </c>
      <c r="C114" s="13">
        <v>25</v>
      </c>
      <c r="D114" s="13">
        <v>1600</v>
      </c>
      <c r="E114" s="69" t="s">
        <v>16</v>
      </c>
      <c r="F114" s="70">
        <v>50</v>
      </c>
      <c r="G114" s="69" t="s">
        <v>16</v>
      </c>
      <c r="H114" s="69" t="s">
        <v>16</v>
      </c>
      <c r="I114" s="69" t="s">
        <v>16</v>
      </c>
      <c r="J114" s="69" t="s">
        <v>16</v>
      </c>
      <c r="K114" s="69" t="s">
        <v>16</v>
      </c>
      <c r="L114" s="69" t="s">
        <v>16</v>
      </c>
      <c r="M114" s="69" t="s">
        <v>16</v>
      </c>
      <c r="N114" s="69" t="s">
        <v>16</v>
      </c>
      <c r="O114" s="69" t="s">
        <v>16</v>
      </c>
      <c r="P114" s="69" t="s">
        <v>16</v>
      </c>
    </row>
    <row r="115" spans="1:18" s="6" customFormat="1" ht="19.5" collapsed="1">
      <c r="A115" s="154" t="s">
        <v>7</v>
      </c>
      <c r="B115" s="155"/>
      <c r="C115" s="155"/>
      <c r="D115" s="155"/>
      <c r="E115" s="155"/>
      <c r="F115" s="155"/>
      <c r="G115" s="155"/>
      <c r="H115" s="155"/>
      <c r="I115" s="155"/>
      <c r="J115" s="155"/>
      <c r="K115" s="155"/>
      <c r="L115" s="155"/>
      <c r="M115" s="155"/>
      <c r="N115" s="155"/>
      <c r="O115" s="155"/>
      <c r="P115" s="155"/>
      <c r="R115" s="34"/>
    </row>
    <row r="116" spans="1:18">
      <c r="A116" s="151" t="s">
        <v>275</v>
      </c>
      <c r="B116" s="156">
        <v>15</v>
      </c>
      <c r="C116" s="156">
        <v>85</v>
      </c>
      <c r="D116" s="13">
        <v>2000</v>
      </c>
      <c r="E116" s="69" t="s">
        <v>16</v>
      </c>
      <c r="F116" s="69" t="s">
        <v>16</v>
      </c>
      <c r="G116" s="69" t="s">
        <v>16</v>
      </c>
      <c r="H116" s="69" t="s">
        <v>16</v>
      </c>
      <c r="I116" s="69" t="s">
        <v>16</v>
      </c>
      <c r="J116" s="69" t="s">
        <v>16</v>
      </c>
      <c r="K116" s="70">
        <v>445</v>
      </c>
      <c r="L116" s="70">
        <f>K116/(1/($C$116/1000))</f>
        <v>37.825000000000003</v>
      </c>
      <c r="M116" s="69" t="s">
        <v>16</v>
      </c>
      <c r="N116" s="69" t="s">
        <v>16</v>
      </c>
      <c r="O116" s="69" t="s">
        <v>16</v>
      </c>
      <c r="P116" s="69" t="s">
        <v>16</v>
      </c>
      <c r="Q116" s="11" t="s">
        <v>35</v>
      </c>
    </row>
    <row r="117" spans="1:18">
      <c r="A117" s="152"/>
      <c r="B117" s="157"/>
      <c r="C117" s="157"/>
      <c r="D117" s="13">
        <v>2500</v>
      </c>
      <c r="E117" s="69" t="s">
        <v>16</v>
      </c>
      <c r="F117" s="69" t="s">
        <v>16</v>
      </c>
      <c r="G117" s="69" t="s">
        <v>16</v>
      </c>
      <c r="H117" s="69" t="s">
        <v>16</v>
      </c>
      <c r="I117" s="69" t="s">
        <v>16</v>
      </c>
      <c r="J117" s="69" t="s">
        <v>16</v>
      </c>
      <c r="K117" s="70">
        <v>445</v>
      </c>
      <c r="L117" s="70">
        <f>K117/(1/($C$116/1000))</f>
        <v>37.825000000000003</v>
      </c>
      <c r="M117" s="69" t="s">
        <v>16</v>
      </c>
      <c r="N117" s="69" t="s">
        <v>16</v>
      </c>
      <c r="O117" s="69" t="s">
        <v>16</v>
      </c>
      <c r="P117" s="69" t="s">
        <v>16</v>
      </c>
      <c r="Q117" s="11" t="s">
        <v>35</v>
      </c>
    </row>
    <row r="118" spans="1:18">
      <c r="A118" s="153"/>
      <c r="B118" s="158"/>
      <c r="C118" s="158"/>
      <c r="D118" s="13">
        <v>2700</v>
      </c>
      <c r="E118" s="69" t="s">
        <v>16</v>
      </c>
      <c r="F118" s="69" t="s">
        <v>16</v>
      </c>
      <c r="G118" s="70">
        <v>580</v>
      </c>
      <c r="H118" s="70">
        <f>G118/(1/($C116/1000))</f>
        <v>49.300000000000004</v>
      </c>
      <c r="I118" s="69" t="s">
        <v>16</v>
      </c>
      <c r="J118" s="69" t="s">
        <v>16</v>
      </c>
      <c r="K118" s="69" t="s">
        <v>16</v>
      </c>
      <c r="L118" s="69" t="s">
        <v>16</v>
      </c>
      <c r="M118" s="69" t="s">
        <v>16</v>
      </c>
      <c r="N118" s="69" t="s">
        <v>16</v>
      </c>
      <c r="O118" s="69" t="s">
        <v>16</v>
      </c>
      <c r="P118" s="69" t="s">
        <v>16</v>
      </c>
      <c r="Q118" s="11" t="s">
        <v>35</v>
      </c>
    </row>
    <row r="119" spans="1:18">
      <c r="A119" s="148" t="s">
        <v>274</v>
      </c>
      <c r="B119" s="138">
        <v>15</v>
      </c>
      <c r="C119" s="138">
        <v>85</v>
      </c>
      <c r="D119" s="39">
        <v>2000</v>
      </c>
      <c r="E119" s="70">
        <v>675</v>
      </c>
      <c r="F119" s="70">
        <f>E119/(1/($C$119/1000))</f>
        <v>57.375000000000007</v>
      </c>
      <c r="G119" s="81" t="s">
        <v>16</v>
      </c>
      <c r="H119" s="81" t="s">
        <v>16</v>
      </c>
      <c r="I119" s="69" t="s">
        <v>16</v>
      </c>
      <c r="J119" s="69" t="s">
        <v>16</v>
      </c>
      <c r="K119" s="82">
        <v>445</v>
      </c>
      <c r="L119" s="82">
        <f>K119/(1/($C$119/1000))</f>
        <v>37.825000000000003</v>
      </c>
      <c r="M119" s="70">
        <v>310</v>
      </c>
      <c r="N119" s="70">
        <f>M119/(1/($C$119/1000))</f>
        <v>26.35</v>
      </c>
      <c r="O119" s="81" t="s">
        <v>16</v>
      </c>
      <c r="P119" s="81" t="s">
        <v>16</v>
      </c>
    </row>
    <row r="120" spans="1:18">
      <c r="A120" s="149"/>
      <c r="B120" s="139"/>
      <c r="C120" s="139"/>
      <c r="D120" s="39">
        <v>2500</v>
      </c>
      <c r="E120" s="69" t="s">
        <v>16</v>
      </c>
      <c r="F120" s="69" t="s">
        <v>16</v>
      </c>
      <c r="G120" s="82">
        <v>580</v>
      </c>
      <c r="H120" s="82">
        <f>G120/(1/($C$119/1000))</f>
        <v>49.300000000000004</v>
      </c>
      <c r="I120" s="69" t="s">
        <v>16</v>
      </c>
      <c r="J120" s="69" t="s">
        <v>16</v>
      </c>
      <c r="K120" s="82">
        <v>445</v>
      </c>
      <c r="L120" s="82">
        <f>K120/(1/($C$119/1000))</f>
        <v>37.825000000000003</v>
      </c>
      <c r="M120" s="70">
        <v>310</v>
      </c>
      <c r="N120" s="70">
        <f>M120/(1/($C$119/1000))</f>
        <v>26.35</v>
      </c>
      <c r="O120" s="81" t="s">
        <v>16</v>
      </c>
      <c r="P120" s="81" t="s">
        <v>16</v>
      </c>
    </row>
    <row r="121" spans="1:18">
      <c r="A121" s="149"/>
      <c r="B121" s="139"/>
      <c r="C121" s="139"/>
      <c r="D121" s="39">
        <v>3000</v>
      </c>
      <c r="E121" s="69" t="s">
        <v>16</v>
      </c>
      <c r="F121" s="69" t="s">
        <v>16</v>
      </c>
      <c r="G121" s="81" t="s">
        <v>16</v>
      </c>
      <c r="H121" s="81" t="s">
        <v>16</v>
      </c>
      <c r="I121" s="69" t="s">
        <v>16</v>
      </c>
      <c r="J121" s="69" t="s">
        <v>16</v>
      </c>
      <c r="K121" s="81" t="s">
        <v>16</v>
      </c>
      <c r="L121" s="81" t="s">
        <v>16</v>
      </c>
      <c r="M121" s="70">
        <v>310</v>
      </c>
      <c r="N121" s="70">
        <f>M121/(1/($C$119/1000))</f>
        <v>26.35</v>
      </c>
      <c r="O121" s="81" t="s">
        <v>16</v>
      </c>
      <c r="P121" s="81" t="s">
        <v>16</v>
      </c>
    </row>
    <row r="122" spans="1:18">
      <c r="A122" s="150"/>
      <c r="B122" s="140"/>
      <c r="C122" s="140"/>
      <c r="D122" s="39">
        <v>4000</v>
      </c>
      <c r="E122" s="69" t="s">
        <v>16</v>
      </c>
      <c r="F122" s="69" t="s">
        <v>16</v>
      </c>
      <c r="G122" s="81" t="s">
        <v>16</v>
      </c>
      <c r="H122" s="81" t="s">
        <v>16</v>
      </c>
      <c r="I122" s="69" t="s">
        <v>16</v>
      </c>
      <c r="J122" s="69" t="s">
        <v>16</v>
      </c>
      <c r="K122" s="82">
        <v>445</v>
      </c>
      <c r="L122" s="82">
        <f>K122/(1/($C$119/1000))</f>
        <v>37.825000000000003</v>
      </c>
      <c r="M122" s="70">
        <v>310</v>
      </c>
      <c r="N122" s="70">
        <f>M122/(1/($C$119/1000))</f>
        <v>26.35</v>
      </c>
      <c r="O122" s="81" t="s">
        <v>16</v>
      </c>
      <c r="P122" s="81" t="s">
        <v>16</v>
      </c>
    </row>
    <row r="123" spans="1:18">
      <c r="A123" s="151" t="s">
        <v>274</v>
      </c>
      <c r="B123" s="156">
        <v>15</v>
      </c>
      <c r="C123" s="156">
        <v>105</v>
      </c>
      <c r="D123" s="13">
        <v>2000</v>
      </c>
      <c r="E123" s="69" t="s">
        <v>16</v>
      </c>
      <c r="F123" s="69" t="s">
        <v>16</v>
      </c>
      <c r="G123" s="69" t="s">
        <v>16</v>
      </c>
      <c r="H123" s="69" t="s">
        <v>16</v>
      </c>
      <c r="I123" s="69" t="s">
        <v>16</v>
      </c>
      <c r="J123" s="69" t="s">
        <v>16</v>
      </c>
      <c r="K123" s="70">
        <v>445</v>
      </c>
      <c r="L123" s="70">
        <f>K123/(1/($C$123/1000))</f>
        <v>46.725000000000001</v>
      </c>
      <c r="M123" s="69" t="s">
        <v>16</v>
      </c>
      <c r="N123" s="69" t="s">
        <v>16</v>
      </c>
      <c r="O123" s="70" t="s">
        <v>16</v>
      </c>
      <c r="P123" s="70" t="s">
        <v>16</v>
      </c>
      <c r="Q123" s="11" t="s">
        <v>35</v>
      </c>
    </row>
    <row r="124" spans="1:18">
      <c r="A124" s="152"/>
      <c r="B124" s="157"/>
      <c r="C124" s="157"/>
      <c r="D124" s="13">
        <v>2500</v>
      </c>
      <c r="E124" s="69" t="s">
        <v>16</v>
      </c>
      <c r="F124" s="69" t="s">
        <v>16</v>
      </c>
      <c r="G124" s="69" t="s">
        <v>16</v>
      </c>
      <c r="H124" s="69" t="s">
        <v>16</v>
      </c>
      <c r="I124" s="69" t="s">
        <v>16</v>
      </c>
      <c r="J124" s="69" t="s">
        <v>16</v>
      </c>
      <c r="K124" s="70">
        <v>445</v>
      </c>
      <c r="L124" s="70">
        <f t="shared" ref="L124:L127" si="56">K124/(1/($C$123/1000))</f>
        <v>46.725000000000001</v>
      </c>
      <c r="M124" s="69" t="s">
        <v>16</v>
      </c>
      <c r="N124" s="69" t="s">
        <v>16</v>
      </c>
      <c r="O124" s="70" t="s">
        <v>16</v>
      </c>
      <c r="P124" s="70" t="s">
        <v>16</v>
      </c>
      <c r="Q124" s="11" t="s">
        <v>35</v>
      </c>
    </row>
    <row r="125" spans="1:18">
      <c r="A125" s="152"/>
      <c r="B125" s="157"/>
      <c r="C125" s="157"/>
      <c r="D125" s="13">
        <v>2700</v>
      </c>
      <c r="E125" s="69" t="s">
        <v>16</v>
      </c>
      <c r="F125" s="69" t="s">
        <v>16</v>
      </c>
      <c r="G125" s="69" t="s">
        <v>16</v>
      </c>
      <c r="H125" s="69" t="s">
        <v>16</v>
      </c>
      <c r="I125" s="69" t="s">
        <v>16</v>
      </c>
      <c r="J125" s="69" t="s">
        <v>16</v>
      </c>
      <c r="K125" s="70">
        <v>445</v>
      </c>
      <c r="L125" s="70">
        <f t="shared" si="56"/>
        <v>46.725000000000001</v>
      </c>
      <c r="M125" s="69" t="s">
        <v>16</v>
      </c>
      <c r="N125" s="69" t="s">
        <v>16</v>
      </c>
      <c r="O125" s="70" t="s">
        <v>16</v>
      </c>
      <c r="P125" s="70" t="s">
        <v>16</v>
      </c>
      <c r="Q125" s="11" t="s">
        <v>37</v>
      </c>
    </row>
    <row r="126" spans="1:18">
      <c r="A126" s="152"/>
      <c r="B126" s="157"/>
      <c r="C126" s="157"/>
      <c r="D126" s="13">
        <v>3000</v>
      </c>
      <c r="E126" s="69" t="s">
        <v>16</v>
      </c>
      <c r="F126" s="69" t="s">
        <v>16</v>
      </c>
      <c r="G126" s="69" t="s">
        <v>16</v>
      </c>
      <c r="H126" s="69" t="s">
        <v>16</v>
      </c>
      <c r="I126" s="69" t="s">
        <v>16</v>
      </c>
      <c r="J126" s="69" t="s">
        <v>16</v>
      </c>
      <c r="K126" s="70">
        <v>445</v>
      </c>
      <c r="L126" s="70">
        <f t="shared" si="56"/>
        <v>46.725000000000001</v>
      </c>
      <c r="M126" s="69" t="s">
        <v>16</v>
      </c>
      <c r="N126" s="69" t="s">
        <v>16</v>
      </c>
      <c r="O126" s="70" t="s">
        <v>16</v>
      </c>
      <c r="P126" s="70" t="s">
        <v>16</v>
      </c>
      <c r="Q126" s="11" t="s">
        <v>37</v>
      </c>
    </row>
    <row r="127" spans="1:18">
      <c r="A127" s="153"/>
      <c r="B127" s="158"/>
      <c r="C127" s="158"/>
      <c r="D127" s="13">
        <v>4000</v>
      </c>
      <c r="E127" s="69" t="s">
        <v>16</v>
      </c>
      <c r="F127" s="69" t="s">
        <v>16</v>
      </c>
      <c r="G127" s="69" t="s">
        <v>16</v>
      </c>
      <c r="H127" s="69" t="s">
        <v>16</v>
      </c>
      <c r="I127" s="69" t="s">
        <v>16</v>
      </c>
      <c r="J127" s="69" t="s">
        <v>16</v>
      </c>
      <c r="K127" s="70">
        <v>445</v>
      </c>
      <c r="L127" s="70">
        <f t="shared" si="56"/>
        <v>46.725000000000001</v>
      </c>
      <c r="M127" s="69" t="s">
        <v>16</v>
      </c>
      <c r="N127" s="69" t="s">
        <v>16</v>
      </c>
      <c r="O127" s="70" t="s">
        <v>16</v>
      </c>
      <c r="P127" s="70" t="s">
        <v>16</v>
      </c>
      <c r="Q127" s="11" t="s">
        <v>37</v>
      </c>
    </row>
    <row r="128" spans="1:18">
      <c r="A128" s="148" t="s">
        <v>274</v>
      </c>
      <c r="B128" s="138">
        <v>15</v>
      </c>
      <c r="C128" s="138">
        <v>125</v>
      </c>
      <c r="D128" s="39">
        <v>2000</v>
      </c>
      <c r="E128" s="69" t="s">
        <v>16</v>
      </c>
      <c r="F128" s="69" t="s">
        <v>16</v>
      </c>
      <c r="G128" s="82">
        <v>580</v>
      </c>
      <c r="H128" s="82">
        <f>G128/(1/($C$128/1000))</f>
        <v>72.5</v>
      </c>
      <c r="I128" s="69" t="s">
        <v>16</v>
      </c>
      <c r="J128" s="69" t="s">
        <v>16</v>
      </c>
      <c r="K128" s="81" t="s">
        <v>16</v>
      </c>
      <c r="L128" s="81" t="s">
        <v>16</v>
      </c>
      <c r="M128" s="69" t="s">
        <v>16</v>
      </c>
      <c r="N128" s="69" t="s">
        <v>16</v>
      </c>
      <c r="O128" s="82" t="s">
        <v>16</v>
      </c>
      <c r="P128" s="82" t="s">
        <v>16</v>
      </c>
    </row>
    <row r="129" spans="1:17">
      <c r="A129" s="149"/>
      <c r="B129" s="139"/>
      <c r="C129" s="139"/>
      <c r="D129" s="39">
        <v>2500</v>
      </c>
      <c r="E129" s="70">
        <v>675</v>
      </c>
      <c r="F129" s="70">
        <f>E129/(1/($C$128/1000))</f>
        <v>84.375</v>
      </c>
      <c r="G129" s="82">
        <v>580</v>
      </c>
      <c r="H129" s="82">
        <f>G129/(1/($C$128/1000))</f>
        <v>72.5</v>
      </c>
      <c r="I129" s="69" t="s">
        <v>16</v>
      </c>
      <c r="J129" s="69" t="s">
        <v>16</v>
      </c>
      <c r="K129" s="81" t="s">
        <v>16</v>
      </c>
      <c r="L129" s="81" t="s">
        <v>16</v>
      </c>
      <c r="M129" s="69" t="s">
        <v>16</v>
      </c>
      <c r="N129" s="69" t="s">
        <v>16</v>
      </c>
      <c r="O129" s="82" t="s">
        <v>16</v>
      </c>
      <c r="P129" s="82" t="s">
        <v>16</v>
      </c>
    </row>
    <row r="130" spans="1:17">
      <c r="A130" s="149"/>
      <c r="B130" s="139"/>
      <c r="C130" s="139"/>
      <c r="D130" s="39">
        <v>2700</v>
      </c>
      <c r="E130" s="69" t="s">
        <v>16</v>
      </c>
      <c r="F130" s="69" t="s">
        <v>16</v>
      </c>
      <c r="G130" s="81" t="s">
        <v>16</v>
      </c>
      <c r="H130" s="81" t="s">
        <v>16</v>
      </c>
      <c r="I130" s="69" t="s">
        <v>16</v>
      </c>
      <c r="J130" s="69" t="s">
        <v>16</v>
      </c>
      <c r="K130" s="82">
        <v>445</v>
      </c>
      <c r="L130" s="82">
        <f>K130/(1/($C$128/1000))</f>
        <v>55.625</v>
      </c>
      <c r="M130" s="69" t="s">
        <v>16</v>
      </c>
      <c r="N130" s="69" t="s">
        <v>16</v>
      </c>
      <c r="O130" s="82" t="s">
        <v>16</v>
      </c>
      <c r="P130" s="82" t="s">
        <v>16</v>
      </c>
    </row>
    <row r="131" spans="1:17">
      <c r="A131" s="149"/>
      <c r="B131" s="139"/>
      <c r="C131" s="139"/>
      <c r="D131" s="39">
        <v>3000</v>
      </c>
      <c r="E131" s="70">
        <v>675</v>
      </c>
      <c r="F131" s="70">
        <f t="shared" ref="F131:F132" si="57">E131/(1/($C$128/1000))</f>
        <v>84.375</v>
      </c>
      <c r="G131" s="82">
        <v>580</v>
      </c>
      <c r="H131" s="82">
        <f>G131/(1/($C$128/1000))</f>
        <v>72.5</v>
      </c>
      <c r="I131" s="69" t="s">
        <v>16</v>
      </c>
      <c r="J131" s="69" t="s">
        <v>16</v>
      </c>
      <c r="K131" s="82">
        <v>445</v>
      </c>
      <c r="L131" s="82">
        <f>K131/(1/($C$128/1000))</f>
        <v>55.625</v>
      </c>
      <c r="M131" s="69" t="s">
        <v>16</v>
      </c>
      <c r="N131" s="69" t="s">
        <v>16</v>
      </c>
      <c r="O131" s="82" t="s">
        <v>16</v>
      </c>
      <c r="P131" s="82" t="s">
        <v>16</v>
      </c>
    </row>
    <row r="132" spans="1:17">
      <c r="A132" s="150"/>
      <c r="B132" s="140"/>
      <c r="C132" s="140"/>
      <c r="D132" s="39">
        <v>4000</v>
      </c>
      <c r="E132" s="70">
        <v>675</v>
      </c>
      <c r="F132" s="70">
        <f t="shared" si="57"/>
        <v>84.375</v>
      </c>
      <c r="G132" s="81" t="s">
        <v>16</v>
      </c>
      <c r="H132" s="81" t="s">
        <v>16</v>
      </c>
      <c r="I132" s="69" t="s">
        <v>16</v>
      </c>
      <c r="J132" s="69" t="s">
        <v>16</v>
      </c>
      <c r="K132" s="81" t="s">
        <v>16</v>
      </c>
      <c r="L132" s="81" t="s">
        <v>16</v>
      </c>
      <c r="M132" s="69" t="s">
        <v>16</v>
      </c>
      <c r="N132" s="69" t="s">
        <v>16</v>
      </c>
      <c r="O132" s="82" t="s">
        <v>16</v>
      </c>
      <c r="P132" s="82" t="s">
        <v>16</v>
      </c>
    </row>
    <row r="133" spans="1:17">
      <c r="A133" s="151" t="s">
        <v>279</v>
      </c>
      <c r="B133" s="156">
        <v>22</v>
      </c>
      <c r="C133" s="156">
        <v>90</v>
      </c>
      <c r="D133" s="13">
        <v>3000</v>
      </c>
      <c r="E133" s="69" t="s">
        <v>16</v>
      </c>
      <c r="F133" s="69" t="s">
        <v>16</v>
      </c>
      <c r="G133" s="70">
        <v>920</v>
      </c>
      <c r="H133" s="70">
        <f>G133/(1/($C$133/1000))</f>
        <v>82.8</v>
      </c>
      <c r="I133" s="69" t="s">
        <v>16</v>
      </c>
      <c r="J133" s="69" t="s">
        <v>16</v>
      </c>
      <c r="K133" s="69" t="s">
        <v>16</v>
      </c>
      <c r="L133" s="69" t="s">
        <v>16</v>
      </c>
      <c r="M133" s="69" t="s">
        <v>16</v>
      </c>
      <c r="N133" s="69" t="s">
        <v>16</v>
      </c>
      <c r="O133" s="69" t="s">
        <v>16</v>
      </c>
      <c r="P133" s="69" t="s">
        <v>16</v>
      </c>
      <c r="Q133" s="11" t="s">
        <v>35</v>
      </c>
    </row>
    <row r="134" spans="1:17">
      <c r="A134" s="152"/>
      <c r="B134" s="157"/>
      <c r="C134" s="157"/>
      <c r="D134" s="13">
        <v>3500</v>
      </c>
      <c r="E134" s="69" t="s">
        <v>16</v>
      </c>
      <c r="F134" s="69" t="s">
        <v>16</v>
      </c>
      <c r="G134" s="69" t="s">
        <v>16</v>
      </c>
      <c r="H134" s="69" t="s">
        <v>16</v>
      </c>
      <c r="I134" s="69" t="s">
        <v>16</v>
      </c>
      <c r="J134" s="69" t="s">
        <v>16</v>
      </c>
      <c r="K134" s="70">
        <v>720</v>
      </c>
      <c r="L134" s="70">
        <f t="shared" ref="L134:L135" si="58">K134/(1/($C$133/1000))</f>
        <v>64.8</v>
      </c>
      <c r="M134" s="70">
        <v>415</v>
      </c>
      <c r="N134" s="70">
        <f>M134/(1/($C$133/1000))</f>
        <v>37.35</v>
      </c>
      <c r="O134" s="69" t="s">
        <v>16</v>
      </c>
      <c r="P134" s="69" t="s">
        <v>16</v>
      </c>
      <c r="Q134" s="11" t="s">
        <v>35</v>
      </c>
    </row>
    <row r="135" spans="1:17">
      <c r="A135" s="153"/>
      <c r="B135" s="158"/>
      <c r="C135" s="158"/>
      <c r="D135" s="13">
        <v>4000</v>
      </c>
      <c r="E135" s="69" t="s">
        <v>16</v>
      </c>
      <c r="F135" s="69" t="s">
        <v>16</v>
      </c>
      <c r="G135" s="69" t="s">
        <v>16</v>
      </c>
      <c r="H135" s="69" t="s">
        <v>16</v>
      </c>
      <c r="I135" s="69" t="s">
        <v>16</v>
      </c>
      <c r="J135" s="69" t="s">
        <v>16</v>
      </c>
      <c r="K135" s="70">
        <v>720</v>
      </c>
      <c r="L135" s="70">
        <f t="shared" si="58"/>
        <v>64.8</v>
      </c>
      <c r="M135" s="69" t="s">
        <v>16</v>
      </c>
      <c r="N135" s="69" t="s">
        <v>16</v>
      </c>
      <c r="O135" s="69" t="s">
        <v>16</v>
      </c>
      <c r="P135" s="69" t="s">
        <v>16</v>
      </c>
      <c r="Q135" s="11" t="s">
        <v>35</v>
      </c>
    </row>
    <row r="136" spans="1:17">
      <c r="A136" s="148" t="s">
        <v>279</v>
      </c>
      <c r="B136" s="138">
        <v>24</v>
      </c>
      <c r="C136" s="138">
        <v>85</v>
      </c>
      <c r="D136" s="39">
        <v>2000</v>
      </c>
      <c r="E136" s="69" t="s">
        <v>16</v>
      </c>
      <c r="F136" s="69" t="s">
        <v>16</v>
      </c>
      <c r="G136" s="82">
        <v>920</v>
      </c>
      <c r="H136" s="82">
        <f>G136/(1/($C$136/1000))</f>
        <v>78.2</v>
      </c>
      <c r="I136" s="69" t="s">
        <v>16</v>
      </c>
      <c r="J136" s="69" t="s">
        <v>16</v>
      </c>
      <c r="K136" s="81" t="s">
        <v>16</v>
      </c>
      <c r="L136" s="81" t="s">
        <v>16</v>
      </c>
      <c r="M136" s="69" t="s">
        <v>16</v>
      </c>
      <c r="N136" s="69" t="s">
        <v>16</v>
      </c>
      <c r="O136" s="82" t="s">
        <v>16</v>
      </c>
      <c r="P136" s="82" t="s">
        <v>16</v>
      </c>
      <c r="Q136" s="11" t="s">
        <v>35</v>
      </c>
    </row>
    <row r="137" spans="1:17">
      <c r="A137" s="149"/>
      <c r="B137" s="139"/>
      <c r="C137" s="139"/>
      <c r="D137" s="39">
        <v>2500</v>
      </c>
      <c r="E137" s="70">
        <v>1070</v>
      </c>
      <c r="F137" s="70">
        <f>E137/(1/($C$136/1000))</f>
        <v>90.95</v>
      </c>
      <c r="G137" s="82">
        <v>920</v>
      </c>
      <c r="H137" s="82">
        <f t="shared" ref="H137:H142" si="59">G137/(1/($C$136/1000))</f>
        <v>78.2</v>
      </c>
      <c r="I137" s="69" t="s">
        <v>16</v>
      </c>
      <c r="J137" s="69" t="s">
        <v>16</v>
      </c>
      <c r="K137" s="81" t="s">
        <v>16</v>
      </c>
      <c r="L137" s="81" t="s">
        <v>16</v>
      </c>
      <c r="M137" s="69" t="s">
        <v>16</v>
      </c>
      <c r="N137" s="69" t="s">
        <v>16</v>
      </c>
      <c r="O137" s="82" t="s">
        <v>16</v>
      </c>
      <c r="P137" s="82" t="s">
        <v>16</v>
      </c>
    </row>
    <row r="138" spans="1:17">
      <c r="A138" s="149"/>
      <c r="B138" s="139"/>
      <c r="C138" s="139"/>
      <c r="D138" s="39">
        <v>2700</v>
      </c>
      <c r="E138" s="70">
        <v>1070</v>
      </c>
      <c r="F138" s="70">
        <f>E138/(1/($C$136/1000))</f>
        <v>90.95</v>
      </c>
      <c r="G138" s="82">
        <v>920</v>
      </c>
      <c r="H138" s="82">
        <f t="shared" si="59"/>
        <v>78.2</v>
      </c>
      <c r="I138" s="69" t="s">
        <v>16</v>
      </c>
      <c r="J138" s="69" t="s">
        <v>16</v>
      </c>
      <c r="K138" s="81" t="s">
        <v>16</v>
      </c>
      <c r="L138" s="81" t="s">
        <v>16</v>
      </c>
      <c r="M138" s="69" t="s">
        <v>16</v>
      </c>
      <c r="N138" s="69" t="s">
        <v>16</v>
      </c>
      <c r="O138" s="82" t="s">
        <v>16</v>
      </c>
      <c r="P138" s="82" t="s">
        <v>16</v>
      </c>
    </row>
    <row r="139" spans="1:17">
      <c r="A139" s="149"/>
      <c r="B139" s="139"/>
      <c r="C139" s="139"/>
      <c r="D139" s="39">
        <v>3000</v>
      </c>
      <c r="E139" s="70">
        <v>1070</v>
      </c>
      <c r="F139" s="70">
        <f>E139/(1/($C$136/1000))</f>
        <v>90.95</v>
      </c>
      <c r="G139" s="82">
        <v>920</v>
      </c>
      <c r="H139" s="82">
        <f t="shared" si="59"/>
        <v>78.2</v>
      </c>
      <c r="I139" s="69" t="s">
        <v>16</v>
      </c>
      <c r="J139" s="69" t="s">
        <v>16</v>
      </c>
      <c r="K139" s="81" t="s">
        <v>16</v>
      </c>
      <c r="L139" s="81" t="s">
        <v>16</v>
      </c>
      <c r="M139" s="69" t="s">
        <v>16</v>
      </c>
      <c r="N139" s="69" t="s">
        <v>16</v>
      </c>
      <c r="O139" s="82" t="s">
        <v>16</v>
      </c>
      <c r="P139" s="82" t="s">
        <v>16</v>
      </c>
    </row>
    <row r="140" spans="1:17">
      <c r="A140" s="149"/>
      <c r="B140" s="139"/>
      <c r="C140" s="139"/>
      <c r="D140" s="39">
        <v>4000</v>
      </c>
      <c r="E140" s="69" t="s">
        <v>16</v>
      </c>
      <c r="F140" s="69" t="s">
        <v>16</v>
      </c>
      <c r="G140" s="82">
        <v>920</v>
      </c>
      <c r="H140" s="82">
        <f t="shared" si="59"/>
        <v>78.2</v>
      </c>
      <c r="I140" s="69" t="s">
        <v>16</v>
      </c>
      <c r="J140" s="69" t="s">
        <v>16</v>
      </c>
      <c r="K140" s="81" t="s">
        <v>16</v>
      </c>
      <c r="L140" s="81" t="s">
        <v>16</v>
      </c>
      <c r="M140" s="69" t="s">
        <v>16</v>
      </c>
      <c r="N140" s="69" t="s">
        <v>16</v>
      </c>
      <c r="O140" s="82" t="s">
        <v>16</v>
      </c>
      <c r="P140" s="82" t="s">
        <v>16</v>
      </c>
    </row>
    <row r="141" spans="1:17">
      <c r="A141" s="149"/>
      <c r="B141" s="139"/>
      <c r="C141" s="139"/>
      <c r="D141" s="39">
        <v>4500</v>
      </c>
      <c r="E141" s="69" t="s">
        <v>16</v>
      </c>
      <c r="F141" s="69" t="s">
        <v>16</v>
      </c>
      <c r="G141" s="82">
        <v>920</v>
      </c>
      <c r="H141" s="82">
        <f t="shared" si="59"/>
        <v>78.2</v>
      </c>
      <c r="I141" s="69" t="s">
        <v>16</v>
      </c>
      <c r="J141" s="69" t="s">
        <v>16</v>
      </c>
      <c r="K141" s="82">
        <v>720</v>
      </c>
      <c r="L141" s="82">
        <f>K141/(1/($C$136/1000))</f>
        <v>61.2</v>
      </c>
      <c r="M141" s="69" t="s">
        <v>16</v>
      </c>
      <c r="N141" s="69" t="s">
        <v>16</v>
      </c>
      <c r="O141" s="82" t="s">
        <v>16</v>
      </c>
      <c r="P141" s="82" t="s">
        <v>16</v>
      </c>
    </row>
    <row r="142" spans="1:17">
      <c r="A142" s="150"/>
      <c r="B142" s="140"/>
      <c r="C142" s="140"/>
      <c r="D142" s="39">
        <v>5000</v>
      </c>
      <c r="E142" s="70">
        <v>1070</v>
      </c>
      <c r="F142" s="70">
        <f>E142/(1/($C$136/1000))</f>
        <v>90.95</v>
      </c>
      <c r="G142" s="82">
        <v>920</v>
      </c>
      <c r="H142" s="82">
        <f t="shared" si="59"/>
        <v>78.2</v>
      </c>
      <c r="I142" s="69" t="s">
        <v>16</v>
      </c>
      <c r="J142" s="69" t="s">
        <v>16</v>
      </c>
      <c r="K142" s="81" t="s">
        <v>16</v>
      </c>
      <c r="L142" s="81" t="s">
        <v>16</v>
      </c>
      <c r="M142" s="69" t="s">
        <v>16</v>
      </c>
      <c r="N142" s="69" t="s">
        <v>16</v>
      </c>
      <c r="O142" s="82" t="s">
        <v>16</v>
      </c>
      <c r="P142" s="82" t="s">
        <v>16</v>
      </c>
    </row>
    <row r="143" spans="1:17">
      <c r="A143" s="151" t="s">
        <v>279</v>
      </c>
      <c r="B143" s="156">
        <v>24</v>
      </c>
      <c r="C143" s="156">
        <v>110</v>
      </c>
      <c r="D143" s="13">
        <v>2000</v>
      </c>
      <c r="E143" s="69" t="s">
        <v>16</v>
      </c>
      <c r="F143" s="69" t="s">
        <v>16</v>
      </c>
      <c r="G143" s="70">
        <v>920</v>
      </c>
      <c r="H143" s="70">
        <f>G143/(1/($C$143/1000))</f>
        <v>101.19999999999999</v>
      </c>
      <c r="I143" s="69" t="s">
        <v>16</v>
      </c>
      <c r="J143" s="69" t="s">
        <v>16</v>
      </c>
      <c r="K143" s="70">
        <v>720</v>
      </c>
      <c r="L143" s="70">
        <f t="shared" ref="L143" si="60">K143/(1/($C$143/1000))</f>
        <v>79.199999999999989</v>
      </c>
      <c r="M143" s="69" t="s">
        <v>16</v>
      </c>
      <c r="N143" s="69" t="s">
        <v>16</v>
      </c>
      <c r="O143" s="69" t="s">
        <v>16</v>
      </c>
      <c r="P143" s="69" t="s">
        <v>16</v>
      </c>
    </row>
    <row r="144" spans="1:17">
      <c r="A144" s="152"/>
      <c r="B144" s="157"/>
      <c r="C144" s="157"/>
      <c r="D144" s="13">
        <v>2500</v>
      </c>
      <c r="E144" s="69" t="s">
        <v>16</v>
      </c>
      <c r="F144" s="69" t="s">
        <v>16</v>
      </c>
      <c r="G144" s="70">
        <v>920</v>
      </c>
      <c r="H144" s="70">
        <f t="shared" ref="H144:H149" si="61">G144/(1/($C$143/1000))</f>
        <v>101.19999999999999</v>
      </c>
      <c r="I144" s="69" t="s">
        <v>16</v>
      </c>
      <c r="J144" s="69" t="s">
        <v>16</v>
      </c>
      <c r="K144" s="69" t="s">
        <v>16</v>
      </c>
      <c r="L144" s="69" t="s">
        <v>16</v>
      </c>
      <c r="M144" s="69" t="s">
        <v>16</v>
      </c>
      <c r="N144" s="69" t="s">
        <v>16</v>
      </c>
      <c r="O144" s="69" t="s">
        <v>16</v>
      </c>
      <c r="P144" s="69" t="s">
        <v>16</v>
      </c>
    </row>
    <row r="145" spans="1:17">
      <c r="A145" s="152"/>
      <c r="B145" s="157"/>
      <c r="C145" s="157"/>
      <c r="D145" s="13">
        <v>2700</v>
      </c>
      <c r="E145" s="69" t="s">
        <v>16</v>
      </c>
      <c r="F145" s="69" t="s">
        <v>16</v>
      </c>
      <c r="G145" s="70">
        <v>920</v>
      </c>
      <c r="H145" s="70">
        <f t="shared" si="61"/>
        <v>101.19999999999999</v>
      </c>
      <c r="I145" s="69" t="s">
        <v>16</v>
      </c>
      <c r="J145" s="69" t="s">
        <v>16</v>
      </c>
      <c r="K145" s="70">
        <v>720</v>
      </c>
      <c r="L145" s="70">
        <f t="shared" ref="L145:L148" si="62">K145/(1/($C$143/1000))</f>
        <v>79.199999999999989</v>
      </c>
      <c r="M145" s="69" t="s">
        <v>16</v>
      </c>
      <c r="N145" s="69" t="s">
        <v>16</v>
      </c>
      <c r="O145" s="69" t="s">
        <v>16</v>
      </c>
      <c r="P145" s="69" t="s">
        <v>16</v>
      </c>
    </row>
    <row r="146" spans="1:17">
      <c r="A146" s="152"/>
      <c r="B146" s="157"/>
      <c r="C146" s="157"/>
      <c r="D146" s="13">
        <v>3000</v>
      </c>
      <c r="E146" s="70">
        <v>1070</v>
      </c>
      <c r="F146" s="70">
        <f>E146/(1/($C$143/1000))</f>
        <v>117.69999999999999</v>
      </c>
      <c r="G146" s="70">
        <v>920</v>
      </c>
      <c r="H146" s="70">
        <f t="shared" si="61"/>
        <v>101.19999999999999</v>
      </c>
      <c r="I146" s="69" t="s">
        <v>16</v>
      </c>
      <c r="J146" s="69" t="s">
        <v>16</v>
      </c>
      <c r="K146" s="70">
        <v>720</v>
      </c>
      <c r="L146" s="70">
        <f t="shared" si="62"/>
        <v>79.199999999999989</v>
      </c>
      <c r="M146" s="69" t="s">
        <v>16</v>
      </c>
      <c r="N146" s="69" t="s">
        <v>16</v>
      </c>
      <c r="O146" s="69" t="s">
        <v>16</v>
      </c>
      <c r="P146" s="69" t="s">
        <v>16</v>
      </c>
    </row>
    <row r="147" spans="1:17">
      <c r="A147" s="152"/>
      <c r="B147" s="157"/>
      <c r="C147" s="157"/>
      <c r="D147" s="13">
        <v>4000</v>
      </c>
      <c r="E147" s="69" t="s">
        <v>16</v>
      </c>
      <c r="F147" s="69" t="s">
        <v>16</v>
      </c>
      <c r="G147" s="70">
        <v>920</v>
      </c>
      <c r="H147" s="70">
        <f t="shared" si="61"/>
        <v>101.19999999999999</v>
      </c>
      <c r="I147" s="69" t="s">
        <v>16</v>
      </c>
      <c r="J147" s="69" t="s">
        <v>16</v>
      </c>
      <c r="K147" s="70">
        <v>720</v>
      </c>
      <c r="L147" s="70">
        <f t="shared" si="62"/>
        <v>79.199999999999989</v>
      </c>
      <c r="M147" s="69" t="s">
        <v>16</v>
      </c>
      <c r="N147" s="69" t="s">
        <v>16</v>
      </c>
      <c r="O147" s="69" t="s">
        <v>16</v>
      </c>
      <c r="P147" s="69" t="s">
        <v>16</v>
      </c>
    </row>
    <row r="148" spans="1:17">
      <c r="A148" s="152"/>
      <c r="B148" s="157"/>
      <c r="C148" s="157"/>
      <c r="D148" s="13">
        <v>4500</v>
      </c>
      <c r="E148" s="69" t="s">
        <v>16</v>
      </c>
      <c r="F148" s="69" t="s">
        <v>16</v>
      </c>
      <c r="G148" s="70">
        <v>920</v>
      </c>
      <c r="H148" s="70">
        <f t="shared" si="61"/>
        <v>101.19999999999999</v>
      </c>
      <c r="I148" s="69" t="s">
        <v>16</v>
      </c>
      <c r="J148" s="69" t="s">
        <v>16</v>
      </c>
      <c r="K148" s="70">
        <v>720</v>
      </c>
      <c r="L148" s="70">
        <f t="shared" si="62"/>
        <v>79.199999999999989</v>
      </c>
      <c r="M148" s="69" t="s">
        <v>16</v>
      </c>
      <c r="N148" s="69" t="s">
        <v>16</v>
      </c>
      <c r="O148" s="69" t="s">
        <v>16</v>
      </c>
      <c r="P148" s="69" t="s">
        <v>16</v>
      </c>
    </row>
    <row r="149" spans="1:17">
      <c r="A149" s="153"/>
      <c r="B149" s="158"/>
      <c r="C149" s="158"/>
      <c r="D149" s="13">
        <v>5000</v>
      </c>
      <c r="E149" s="70">
        <v>1070</v>
      </c>
      <c r="F149" s="70">
        <f>E149/(1/($C$143/1000))</f>
        <v>117.69999999999999</v>
      </c>
      <c r="G149" s="70">
        <v>920</v>
      </c>
      <c r="H149" s="70">
        <f t="shared" si="61"/>
        <v>101.19999999999999</v>
      </c>
      <c r="I149" s="69" t="s">
        <v>16</v>
      </c>
      <c r="J149" s="69" t="s">
        <v>16</v>
      </c>
      <c r="K149" s="69" t="s">
        <v>16</v>
      </c>
      <c r="L149" s="69" t="s">
        <v>16</v>
      </c>
      <c r="M149" s="69" t="s">
        <v>16</v>
      </c>
      <c r="N149" s="69" t="s">
        <v>16</v>
      </c>
      <c r="O149" s="69" t="s">
        <v>16</v>
      </c>
      <c r="P149" s="69" t="s">
        <v>16</v>
      </c>
    </row>
    <row r="150" spans="1:17">
      <c r="A150" s="148" t="s">
        <v>279</v>
      </c>
      <c r="B150" s="138">
        <v>28</v>
      </c>
      <c r="C150" s="138">
        <v>90</v>
      </c>
      <c r="D150" s="39">
        <v>2000</v>
      </c>
      <c r="E150" s="70">
        <v>1270</v>
      </c>
      <c r="F150" s="70">
        <f>E150/(1/($C$150/1000))</f>
        <v>114.3</v>
      </c>
      <c r="G150" s="81" t="s">
        <v>16</v>
      </c>
      <c r="H150" s="81" t="s">
        <v>16</v>
      </c>
      <c r="I150" s="69" t="s">
        <v>16</v>
      </c>
      <c r="J150" s="69" t="s">
        <v>16</v>
      </c>
      <c r="K150" s="82">
        <v>750</v>
      </c>
      <c r="L150" s="82">
        <f t="shared" ref="L150" si="63">K150/(1/($C150/1000))</f>
        <v>67.5</v>
      </c>
      <c r="M150" s="69" t="s">
        <v>16</v>
      </c>
      <c r="N150" s="69" t="s">
        <v>16</v>
      </c>
      <c r="O150" s="81" t="s">
        <v>16</v>
      </c>
      <c r="P150" s="81" t="s">
        <v>16</v>
      </c>
    </row>
    <row r="151" spans="1:17">
      <c r="A151" s="149"/>
      <c r="B151" s="139"/>
      <c r="C151" s="139"/>
      <c r="D151" s="39">
        <v>2500</v>
      </c>
      <c r="E151" s="70">
        <v>1270</v>
      </c>
      <c r="F151" s="70">
        <f>E151/(1/($C$150/1000))</f>
        <v>114.3</v>
      </c>
      <c r="G151" s="82">
        <v>1020</v>
      </c>
      <c r="H151" s="82">
        <f t="shared" ref="H151:H154" si="64">G151/(1/($C$150/1000))</f>
        <v>91.8</v>
      </c>
      <c r="I151" s="69" t="s">
        <v>16</v>
      </c>
      <c r="J151" s="69" t="s">
        <v>16</v>
      </c>
      <c r="K151" s="82">
        <v>750</v>
      </c>
      <c r="L151" s="82">
        <f>K151/(1/($C$150/1000))</f>
        <v>67.5</v>
      </c>
      <c r="M151" s="70">
        <v>520</v>
      </c>
      <c r="N151" s="70">
        <f t="shared" ref="N151:N154" si="65">M151/(1/($C$150/1000))</f>
        <v>46.800000000000004</v>
      </c>
      <c r="O151" s="81" t="s">
        <v>16</v>
      </c>
      <c r="P151" s="81" t="s">
        <v>16</v>
      </c>
    </row>
    <row r="152" spans="1:17">
      <c r="A152" s="149"/>
      <c r="B152" s="139"/>
      <c r="C152" s="139"/>
      <c r="D152" s="39">
        <v>3000</v>
      </c>
      <c r="E152" s="69" t="s">
        <v>16</v>
      </c>
      <c r="F152" s="69" t="s">
        <v>16</v>
      </c>
      <c r="G152" s="82">
        <v>1020</v>
      </c>
      <c r="H152" s="82">
        <f t="shared" si="64"/>
        <v>91.8</v>
      </c>
      <c r="I152" s="69" t="s">
        <v>16</v>
      </c>
      <c r="J152" s="69" t="s">
        <v>16</v>
      </c>
      <c r="K152" s="81" t="s">
        <v>16</v>
      </c>
      <c r="L152" s="81" t="s">
        <v>16</v>
      </c>
      <c r="M152" s="70">
        <v>520</v>
      </c>
      <c r="N152" s="70">
        <f t="shared" si="65"/>
        <v>46.800000000000004</v>
      </c>
      <c r="O152" s="81" t="s">
        <v>16</v>
      </c>
      <c r="P152" s="81" t="s">
        <v>16</v>
      </c>
    </row>
    <row r="153" spans="1:17">
      <c r="A153" s="149"/>
      <c r="B153" s="139"/>
      <c r="C153" s="139"/>
      <c r="D153" s="39">
        <v>4000</v>
      </c>
      <c r="E153" s="69" t="s">
        <v>16</v>
      </c>
      <c r="F153" s="69" t="s">
        <v>16</v>
      </c>
      <c r="G153" s="82">
        <v>1020</v>
      </c>
      <c r="H153" s="82">
        <f t="shared" si="64"/>
        <v>91.8</v>
      </c>
      <c r="I153" s="69" t="s">
        <v>16</v>
      </c>
      <c r="J153" s="69" t="s">
        <v>16</v>
      </c>
      <c r="K153" s="81" t="s">
        <v>16</v>
      </c>
      <c r="L153" s="81" t="s">
        <v>16</v>
      </c>
      <c r="M153" s="70">
        <v>520</v>
      </c>
      <c r="N153" s="70">
        <f t="shared" si="65"/>
        <v>46.800000000000004</v>
      </c>
      <c r="O153" s="81" t="s">
        <v>16</v>
      </c>
      <c r="P153" s="81" t="s">
        <v>16</v>
      </c>
    </row>
    <row r="154" spans="1:17">
      <c r="A154" s="150"/>
      <c r="B154" s="140"/>
      <c r="C154" s="140"/>
      <c r="D154" s="39">
        <v>5000</v>
      </c>
      <c r="E154" s="70">
        <v>1270</v>
      </c>
      <c r="F154" s="70">
        <f>E154/(1/($C$150/1000))</f>
        <v>114.3</v>
      </c>
      <c r="G154" s="82">
        <v>1020</v>
      </c>
      <c r="H154" s="82">
        <f t="shared" si="64"/>
        <v>91.8</v>
      </c>
      <c r="I154" s="69" t="s">
        <v>16</v>
      </c>
      <c r="J154" s="69" t="s">
        <v>16</v>
      </c>
      <c r="K154" s="82">
        <v>750</v>
      </c>
      <c r="L154" s="82">
        <f>K154/(1/($C$150/1000))</f>
        <v>67.5</v>
      </c>
      <c r="M154" s="70">
        <v>520</v>
      </c>
      <c r="N154" s="70">
        <f t="shared" si="65"/>
        <v>46.800000000000004</v>
      </c>
      <c r="O154" s="81" t="s">
        <v>16</v>
      </c>
      <c r="P154" s="81" t="s">
        <v>16</v>
      </c>
    </row>
    <row r="155" spans="1:17">
      <c r="A155" s="151" t="s">
        <v>279</v>
      </c>
      <c r="B155" s="156">
        <v>28</v>
      </c>
      <c r="C155" s="156">
        <v>130</v>
      </c>
      <c r="D155" s="13">
        <v>2000</v>
      </c>
      <c r="E155" s="69" t="s">
        <v>16</v>
      </c>
      <c r="F155" s="69" t="s">
        <v>16</v>
      </c>
      <c r="G155" s="69" t="s">
        <v>16</v>
      </c>
      <c r="H155" s="69" t="s">
        <v>16</v>
      </c>
      <c r="I155" s="69" t="s">
        <v>16</v>
      </c>
      <c r="J155" s="69" t="s">
        <v>16</v>
      </c>
      <c r="K155" s="69" t="s">
        <v>16</v>
      </c>
      <c r="L155" s="69" t="s">
        <v>16</v>
      </c>
      <c r="M155" s="70">
        <v>520</v>
      </c>
      <c r="N155" s="70">
        <f t="shared" ref="N155" si="66">M155/(1/($C155/1000))</f>
        <v>67.600000000000009</v>
      </c>
      <c r="O155" s="69" t="s">
        <v>16</v>
      </c>
      <c r="P155" s="69" t="s">
        <v>16</v>
      </c>
    </row>
    <row r="156" spans="1:17">
      <c r="A156" s="152"/>
      <c r="B156" s="157"/>
      <c r="C156" s="157"/>
      <c r="D156" s="13">
        <v>2500</v>
      </c>
      <c r="E156" s="69" t="s">
        <v>16</v>
      </c>
      <c r="F156" s="69" t="s">
        <v>16</v>
      </c>
      <c r="G156" s="70">
        <v>1020</v>
      </c>
      <c r="H156" s="70">
        <f>G156/(1/($C$155/1000))</f>
        <v>132.60000000000002</v>
      </c>
      <c r="I156" s="69" t="s">
        <v>16</v>
      </c>
      <c r="J156" s="69" t="s">
        <v>16</v>
      </c>
      <c r="K156" s="69" t="s">
        <v>16</v>
      </c>
      <c r="L156" s="69" t="s">
        <v>16</v>
      </c>
      <c r="M156" s="69" t="s">
        <v>16</v>
      </c>
      <c r="N156" s="69" t="s">
        <v>16</v>
      </c>
      <c r="O156" s="69" t="s">
        <v>16</v>
      </c>
      <c r="P156" s="69" t="s">
        <v>16</v>
      </c>
    </row>
    <row r="157" spans="1:17">
      <c r="A157" s="152"/>
      <c r="B157" s="157"/>
      <c r="C157" s="157"/>
      <c r="D157" s="13">
        <v>3000</v>
      </c>
      <c r="E157" s="69" t="s">
        <v>16</v>
      </c>
      <c r="F157" s="69" t="s">
        <v>16</v>
      </c>
      <c r="G157" s="70">
        <v>1020</v>
      </c>
      <c r="H157" s="70">
        <f t="shared" ref="H157:H158" si="67">G157/(1/($C$155/1000))</f>
        <v>132.60000000000002</v>
      </c>
      <c r="I157" s="69" t="s">
        <v>16</v>
      </c>
      <c r="J157" s="69" t="s">
        <v>16</v>
      </c>
      <c r="K157" s="70">
        <v>750</v>
      </c>
      <c r="L157" s="70">
        <f t="shared" ref="L157:L158" si="68">K157/(1/($C$155/1000))</f>
        <v>97.500000000000014</v>
      </c>
      <c r="M157" s="69" t="s">
        <v>16</v>
      </c>
      <c r="N157" s="69" t="s">
        <v>16</v>
      </c>
      <c r="O157" s="69" t="s">
        <v>16</v>
      </c>
      <c r="P157" s="69" t="s">
        <v>16</v>
      </c>
    </row>
    <row r="158" spans="1:17">
      <c r="A158" s="153"/>
      <c r="B158" s="158"/>
      <c r="C158" s="158"/>
      <c r="D158" s="13">
        <v>4000</v>
      </c>
      <c r="E158" s="69" t="s">
        <v>16</v>
      </c>
      <c r="F158" s="69" t="s">
        <v>16</v>
      </c>
      <c r="G158" s="70">
        <v>1020</v>
      </c>
      <c r="H158" s="70">
        <f t="shared" si="67"/>
        <v>132.60000000000002</v>
      </c>
      <c r="I158" s="69" t="s">
        <v>16</v>
      </c>
      <c r="J158" s="69" t="s">
        <v>16</v>
      </c>
      <c r="K158" s="70">
        <v>750</v>
      </c>
      <c r="L158" s="70">
        <f t="shared" si="68"/>
        <v>97.500000000000014</v>
      </c>
      <c r="M158" s="69" t="s">
        <v>16</v>
      </c>
      <c r="N158" s="69" t="s">
        <v>16</v>
      </c>
      <c r="O158" s="69" t="s">
        <v>16</v>
      </c>
      <c r="P158" s="69" t="s">
        <v>16</v>
      </c>
    </row>
    <row r="159" spans="1:17" s="47" customFormat="1">
      <c r="A159" s="87" t="s">
        <v>315</v>
      </c>
      <c r="B159" s="86">
        <v>33</v>
      </c>
      <c r="C159" s="86">
        <v>110</v>
      </c>
      <c r="D159" s="39">
        <v>4000</v>
      </c>
      <c r="E159" s="69" t="s">
        <v>16</v>
      </c>
      <c r="F159" s="69" t="s">
        <v>16</v>
      </c>
      <c r="G159" s="81" t="s">
        <v>16</v>
      </c>
      <c r="H159" s="81" t="s">
        <v>16</v>
      </c>
      <c r="I159" s="70">
        <v>570</v>
      </c>
      <c r="J159" s="70">
        <f>I159/(1/($C$159/1000))</f>
        <v>62.699999999999996</v>
      </c>
      <c r="K159" s="81" t="s">
        <v>16</v>
      </c>
      <c r="L159" s="81" t="s">
        <v>16</v>
      </c>
      <c r="M159" s="69" t="s">
        <v>16</v>
      </c>
      <c r="N159" s="69" t="s">
        <v>16</v>
      </c>
      <c r="O159" s="81" t="s">
        <v>16</v>
      </c>
      <c r="P159" s="81" t="s">
        <v>16</v>
      </c>
      <c r="Q159" s="55"/>
    </row>
    <row r="160" spans="1:17" s="47" customFormat="1">
      <c r="A160" s="151" t="s">
        <v>274</v>
      </c>
      <c r="B160" s="156">
        <v>15</v>
      </c>
      <c r="C160" s="156">
        <v>85</v>
      </c>
      <c r="D160" s="13">
        <v>2000</v>
      </c>
      <c r="E160" s="70">
        <v>675</v>
      </c>
      <c r="F160" s="70">
        <f>E160/(1/($C$160/1000))</f>
        <v>57.375000000000007</v>
      </c>
      <c r="G160" s="70">
        <v>580</v>
      </c>
      <c r="H160" s="70">
        <f t="shared" ref="H160" si="69">G160/(1/($C160/1000))</f>
        <v>49.300000000000004</v>
      </c>
      <c r="I160" s="69" t="s">
        <v>16</v>
      </c>
      <c r="J160" s="69" t="s">
        <v>16</v>
      </c>
      <c r="K160" s="70">
        <v>445</v>
      </c>
      <c r="L160" s="70">
        <f t="shared" ref="L160" si="70">K160/(1/($C160/1000))</f>
        <v>37.825000000000003</v>
      </c>
      <c r="M160" s="70">
        <v>310</v>
      </c>
      <c r="N160" s="70">
        <f t="shared" ref="N160" si="71">M160/(1/($C160/1000))</f>
        <v>26.35</v>
      </c>
      <c r="O160" s="69" t="s">
        <v>16</v>
      </c>
      <c r="P160" s="69" t="s">
        <v>16</v>
      </c>
      <c r="Q160" s="55"/>
    </row>
    <row r="161" spans="1:18" s="47" customFormat="1">
      <c r="A161" s="152"/>
      <c r="B161" s="157"/>
      <c r="C161" s="157"/>
      <c r="D161" s="13">
        <v>2500</v>
      </c>
      <c r="E161" s="70">
        <v>675</v>
      </c>
      <c r="F161" s="70">
        <f>E161/(1/($C$160/1000))</f>
        <v>57.375000000000007</v>
      </c>
      <c r="G161" s="70">
        <v>580</v>
      </c>
      <c r="H161" s="70">
        <f t="shared" ref="H161:H163" si="72">G161/(1/($C$160/1000))</f>
        <v>49.300000000000004</v>
      </c>
      <c r="I161" s="69" t="s">
        <v>16</v>
      </c>
      <c r="J161" s="69" t="s">
        <v>16</v>
      </c>
      <c r="K161" s="70">
        <v>445</v>
      </c>
      <c r="L161" s="70">
        <f t="shared" ref="L161:L163" si="73">K161/(1/($C$160/1000))</f>
        <v>37.825000000000003</v>
      </c>
      <c r="M161" s="70">
        <v>310</v>
      </c>
      <c r="N161" s="70">
        <f t="shared" ref="N161:N163" si="74">M161/(1/($C$160/1000))</f>
        <v>26.35</v>
      </c>
      <c r="O161" s="69" t="s">
        <v>16</v>
      </c>
      <c r="P161" s="69" t="s">
        <v>16</v>
      </c>
      <c r="Q161" s="55" t="s">
        <v>35</v>
      </c>
    </row>
    <row r="162" spans="1:18" s="47" customFormat="1">
      <c r="A162" s="152"/>
      <c r="B162" s="157"/>
      <c r="C162" s="157"/>
      <c r="D162" s="13">
        <v>3000</v>
      </c>
      <c r="E162" s="69" t="s">
        <v>16</v>
      </c>
      <c r="F162" s="69" t="s">
        <v>16</v>
      </c>
      <c r="G162" s="70">
        <v>580</v>
      </c>
      <c r="H162" s="70">
        <f t="shared" si="72"/>
        <v>49.300000000000004</v>
      </c>
      <c r="I162" s="69" t="s">
        <v>16</v>
      </c>
      <c r="J162" s="69" t="s">
        <v>16</v>
      </c>
      <c r="K162" s="70">
        <v>445</v>
      </c>
      <c r="L162" s="70">
        <f t="shared" si="73"/>
        <v>37.825000000000003</v>
      </c>
      <c r="M162" s="70">
        <v>310</v>
      </c>
      <c r="N162" s="70">
        <f t="shared" si="74"/>
        <v>26.35</v>
      </c>
      <c r="O162" s="69" t="s">
        <v>16</v>
      </c>
      <c r="P162" s="69" t="s">
        <v>16</v>
      </c>
      <c r="Q162" s="55" t="s">
        <v>35</v>
      </c>
    </row>
    <row r="163" spans="1:18" s="47" customFormat="1">
      <c r="A163" s="153"/>
      <c r="B163" s="158"/>
      <c r="C163" s="158"/>
      <c r="D163" s="13">
        <v>4000</v>
      </c>
      <c r="E163" s="69" t="s">
        <v>16</v>
      </c>
      <c r="F163" s="69" t="s">
        <v>16</v>
      </c>
      <c r="G163" s="70">
        <v>580</v>
      </c>
      <c r="H163" s="70">
        <f t="shared" si="72"/>
        <v>49.300000000000004</v>
      </c>
      <c r="I163" s="69" t="s">
        <v>16</v>
      </c>
      <c r="J163" s="69" t="s">
        <v>16</v>
      </c>
      <c r="K163" s="70">
        <v>445</v>
      </c>
      <c r="L163" s="70">
        <f t="shared" si="73"/>
        <v>37.825000000000003</v>
      </c>
      <c r="M163" s="70">
        <v>310</v>
      </c>
      <c r="N163" s="70">
        <f t="shared" si="74"/>
        <v>26.35</v>
      </c>
      <c r="O163" s="69" t="s">
        <v>16</v>
      </c>
      <c r="P163" s="69" t="s">
        <v>16</v>
      </c>
      <c r="Q163" s="55" t="s">
        <v>35</v>
      </c>
    </row>
    <row r="164" spans="1:18" s="47" customFormat="1">
      <c r="A164" s="148" t="s">
        <v>283</v>
      </c>
      <c r="B164" s="138">
        <v>15</v>
      </c>
      <c r="C164" s="138">
        <v>42</v>
      </c>
      <c r="D164" s="39">
        <v>2000</v>
      </c>
      <c r="E164" s="69" t="s">
        <v>16</v>
      </c>
      <c r="F164" s="70">
        <v>35</v>
      </c>
      <c r="G164" s="81" t="s">
        <v>16</v>
      </c>
      <c r="H164" s="81" t="s">
        <v>16</v>
      </c>
      <c r="I164" s="69" t="s">
        <v>16</v>
      </c>
      <c r="J164" s="69" t="s">
        <v>16</v>
      </c>
      <c r="K164" s="81" t="s">
        <v>16</v>
      </c>
      <c r="L164" s="81" t="s">
        <v>16</v>
      </c>
      <c r="M164" s="69" t="s">
        <v>16</v>
      </c>
      <c r="N164" s="69" t="s">
        <v>16</v>
      </c>
      <c r="O164" s="81" t="s">
        <v>16</v>
      </c>
      <c r="P164" s="81" t="s">
        <v>16</v>
      </c>
      <c r="Q164" s="55"/>
    </row>
    <row r="165" spans="1:18" s="47" customFormat="1">
      <c r="A165" s="149"/>
      <c r="B165" s="139"/>
      <c r="C165" s="139"/>
      <c r="D165" s="39">
        <v>2500</v>
      </c>
      <c r="E165" s="69" t="s">
        <v>16</v>
      </c>
      <c r="F165" s="70">
        <v>35</v>
      </c>
      <c r="G165" s="81" t="s">
        <v>16</v>
      </c>
      <c r="H165" s="81" t="s">
        <v>16</v>
      </c>
      <c r="I165" s="69" t="s">
        <v>16</v>
      </c>
      <c r="J165" s="69" t="s">
        <v>16</v>
      </c>
      <c r="K165" s="81" t="s">
        <v>16</v>
      </c>
      <c r="L165" s="81" t="s">
        <v>16</v>
      </c>
      <c r="M165" s="69" t="s">
        <v>16</v>
      </c>
      <c r="N165" s="69" t="s">
        <v>16</v>
      </c>
      <c r="O165" s="81" t="s">
        <v>16</v>
      </c>
      <c r="P165" s="81" t="s">
        <v>16</v>
      </c>
      <c r="Q165" s="55"/>
    </row>
    <row r="166" spans="1:18" s="47" customFormat="1">
      <c r="A166" s="150"/>
      <c r="B166" s="140"/>
      <c r="C166" s="140"/>
      <c r="D166" s="39">
        <v>4000</v>
      </c>
      <c r="E166" s="69" t="s">
        <v>16</v>
      </c>
      <c r="F166" s="70">
        <v>35</v>
      </c>
      <c r="G166" s="81" t="s">
        <v>16</v>
      </c>
      <c r="H166" s="81" t="s">
        <v>16</v>
      </c>
      <c r="I166" s="69" t="s">
        <v>16</v>
      </c>
      <c r="J166" s="69" t="s">
        <v>16</v>
      </c>
      <c r="K166" s="81" t="s">
        <v>16</v>
      </c>
      <c r="L166" s="81" t="s">
        <v>16</v>
      </c>
      <c r="M166" s="69" t="s">
        <v>16</v>
      </c>
      <c r="N166" s="69" t="s">
        <v>16</v>
      </c>
      <c r="O166" s="81" t="s">
        <v>16</v>
      </c>
      <c r="P166" s="81" t="s">
        <v>16</v>
      </c>
      <c r="Q166" s="55"/>
    </row>
    <row r="167" spans="1:18" s="6" customFormat="1" ht="19.5" collapsed="1">
      <c r="A167" s="154" t="s">
        <v>288</v>
      </c>
      <c r="B167" s="155"/>
      <c r="C167" s="155"/>
      <c r="D167" s="155"/>
      <c r="E167" s="155"/>
      <c r="F167" s="155"/>
      <c r="G167" s="155"/>
      <c r="H167" s="155"/>
      <c r="I167" s="155"/>
      <c r="J167" s="155"/>
      <c r="K167" s="155"/>
      <c r="L167" s="155"/>
      <c r="M167" s="155"/>
      <c r="N167" s="155"/>
      <c r="O167" s="155"/>
      <c r="P167" s="155"/>
      <c r="R167" s="34"/>
    </row>
    <row r="168" spans="1:18">
      <c r="A168" s="151" t="s">
        <v>274</v>
      </c>
      <c r="B168" s="138">
        <v>15</v>
      </c>
      <c r="C168" s="138">
        <v>90</v>
      </c>
      <c r="D168" s="39">
        <v>2000</v>
      </c>
      <c r="E168" s="70">
        <v>770</v>
      </c>
      <c r="F168" s="70">
        <f>E168/(1/($C$168/1000))</f>
        <v>69.3</v>
      </c>
      <c r="G168" s="82">
        <v>670</v>
      </c>
      <c r="H168" s="82">
        <f t="shared" ref="H168" si="75">G168/(1/($C168/1000))</f>
        <v>60.300000000000004</v>
      </c>
      <c r="I168" s="69" t="s">
        <v>16</v>
      </c>
      <c r="J168" s="69" t="s">
        <v>16</v>
      </c>
      <c r="K168" s="82">
        <v>495</v>
      </c>
      <c r="L168" s="82">
        <f t="shared" ref="L168" si="76">K168/(1/($C168/1000))</f>
        <v>44.550000000000004</v>
      </c>
      <c r="M168" s="69" t="s">
        <v>16</v>
      </c>
      <c r="N168" s="69" t="s">
        <v>16</v>
      </c>
      <c r="O168" s="40">
        <v>280</v>
      </c>
      <c r="P168" s="40">
        <f t="shared" ref="P168" si="77">O168/(1/($C168/1000))</f>
        <v>25.2</v>
      </c>
      <c r="Q168" s="11" t="s">
        <v>35</v>
      </c>
    </row>
    <row r="169" spans="1:18">
      <c r="A169" s="152"/>
      <c r="B169" s="139"/>
      <c r="C169" s="139"/>
      <c r="D169" s="39">
        <v>2250</v>
      </c>
      <c r="E169" s="70">
        <v>770</v>
      </c>
      <c r="F169" s="70">
        <f t="shared" ref="F169:F171" si="78">E169/(1/($C$168/1000))</f>
        <v>69.3</v>
      </c>
      <c r="G169" s="82">
        <v>670</v>
      </c>
      <c r="H169" s="82">
        <f t="shared" ref="H169:H171" si="79">G169/(1/($C$168/1000))</f>
        <v>60.300000000000004</v>
      </c>
      <c r="I169" s="69" t="s">
        <v>16</v>
      </c>
      <c r="J169" s="69" t="s">
        <v>16</v>
      </c>
      <c r="K169" s="81" t="s">
        <v>16</v>
      </c>
      <c r="L169" s="81" t="s">
        <v>16</v>
      </c>
      <c r="M169" s="69" t="s">
        <v>16</v>
      </c>
      <c r="N169" s="69" t="s">
        <v>16</v>
      </c>
      <c r="O169" s="40">
        <v>280</v>
      </c>
      <c r="P169" s="40">
        <f t="shared" ref="P169:P171" si="80">O169/(1/($C$168/1000))</f>
        <v>25.2</v>
      </c>
    </row>
    <row r="170" spans="1:18">
      <c r="A170" s="152"/>
      <c r="B170" s="139"/>
      <c r="C170" s="139"/>
      <c r="D170" s="39">
        <v>2500</v>
      </c>
      <c r="E170" s="70">
        <v>770</v>
      </c>
      <c r="F170" s="70">
        <f t="shared" si="78"/>
        <v>69.3</v>
      </c>
      <c r="G170" s="82">
        <v>670</v>
      </c>
      <c r="H170" s="82">
        <f t="shared" si="79"/>
        <v>60.300000000000004</v>
      </c>
      <c r="I170" s="69" t="s">
        <v>16</v>
      </c>
      <c r="J170" s="69" t="s">
        <v>16</v>
      </c>
      <c r="K170" s="82">
        <v>495</v>
      </c>
      <c r="L170" s="82">
        <f>K170/(1/($C$168/1000))</f>
        <v>44.550000000000004</v>
      </c>
      <c r="M170" s="69" t="s">
        <v>16</v>
      </c>
      <c r="N170" s="69" t="s">
        <v>16</v>
      </c>
      <c r="O170" s="40">
        <v>280</v>
      </c>
      <c r="P170" s="40">
        <f t="shared" si="80"/>
        <v>25.2</v>
      </c>
    </row>
    <row r="171" spans="1:18">
      <c r="A171" s="153"/>
      <c r="B171" s="140"/>
      <c r="C171" s="140"/>
      <c r="D171" s="39">
        <v>3000</v>
      </c>
      <c r="E171" s="70">
        <v>770</v>
      </c>
      <c r="F171" s="70">
        <f t="shared" si="78"/>
        <v>69.3</v>
      </c>
      <c r="G171" s="82">
        <v>670</v>
      </c>
      <c r="H171" s="82">
        <f t="shared" si="79"/>
        <v>60.300000000000004</v>
      </c>
      <c r="I171" s="69" t="s">
        <v>16</v>
      </c>
      <c r="J171" s="69" t="s">
        <v>16</v>
      </c>
      <c r="K171" s="82">
        <v>495</v>
      </c>
      <c r="L171" s="82">
        <f>K171/(1/($C$168/1000))</f>
        <v>44.550000000000004</v>
      </c>
      <c r="M171" s="69" t="s">
        <v>16</v>
      </c>
      <c r="N171" s="69" t="s">
        <v>16</v>
      </c>
      <c r="O171" s="40">
        <v>280</v>
      </c>
      <c r="P171" s="40">
        <f t="shared" si="80"/>
        <v>25.2</v>
      </c>
      <c r="Q171" s="11" t="s">
        <v>35</v>
      </c>
    </row>
    <row r="172" spans="1:18">
      <c r="A172" s="148" t="s">
        <v>286</v>
      </c>
      <c r="B172" s="138">
        <v>30</v>
      </c>
      <c r="C172" s="138">
        <v>100</v>
      </c>
      <c r="D172" s="39">
        <v>1000</v>
      </c>
      <c r="E172" s="69" t="s">
        <v>16</v>
      </c>
      <c r="F172" s="70">
        <v>160</v>
      </c>
      <c r="G172" s="81" t="s">
        <v>16</v>
      </c>
      <c r="H172" s="81" t="s">
        <v>16</v>
      </c>
      <c r="I172" s="69" t="s">
        <v>16</v>
      </c>
      <c r="J172" s="69" t="s">
        <v>16</v>
      </c>
      <c r="K172" s="81" t="s">
        <v>16</v>
      </c>
      <c r="L172" s="81" t="s">
        <v>16</v>
      </c>
      <c r="M172" s="69" t="s">
        <v>16</v>
      </c>
      <c r="N172" s="69" t="s">
        <v>16</v>
      </c>
      <c r="O172" s="81" t="s">
        <v>16</v>
      </c>
      <c r="P172" s="81" t="s">
        <v>16</v>
      </c>
    </row>
    <row r="173" spans="1:18">
      <c r="A173" s="149"/>
      <c r="B173" s="139"/>
      <c r="C173" s="139"/>
      <c r="D173" s="39">
        <v>2000</v>
      </c>
      <c r="E173" s="69" t="s">
        <v>16</v>
      </c>
      <c r="F173" s="70">
        <v>160</v>
      </c>
      <c r="G173" s="81" t="s">
        <v>16</v>
      </c>
      <c r="H173" s="82">
        <v>140</v>
      </c>
      <c r="I173" s="69" t="s">
        <v>16</v>
      </c>
      <c r="J173" s="69" t="s">
        <v>16</v>
      </c>
      <c r="K173" s="81" t="s">
        <v>16</v>
      </c>
      <c r="L173" s="82">
        <v>110</v>
      </c>
      <c r="M173" s="69" t="s">
        <v>16</v>
      </c>
      <c r="N173" s="69" t="s">
        <v>16</v>
      </c>
      <c r="O173" s="81" t="s">
        <v>16</v>
      </c>
      <c r="P173" s="40">
        <v>55</v>
      </c>
    </row>
    <row r="174" spans="1:18">
      <c r="A174" s="149"/>
      <c r="B174" s="139"/>
      <c r="C174" s="139"/>
      <c r="D174" s="90">
        <v>2250</v>
      </c>
      <c r="E174" s="69" t="s">
        <v>16</v>
      </c>
      <c r="F174" s="70">
        <v>160</v>
      </c>
      <c r="G174" s="81" t="s">
        <v>16</v>
      </c>
      <c r="H174" s="82">
        <v>140</v>
      </c>
      <c r="I174" s="69" t="s">
        <v>16</v>
      </c>
      <c r="J174" s="69" t="s">
        <v>16</v>
      </c>
      <c r="K174" s="81" t="s">
        <v>16</v>
      </c>
      <c r="L174" s="82">
        <v>110</v>
      </c>
      <c r="M174" s="69" t="s">
        <v>16</v>
      </c>
      <c r="N174" s="69" t="s">
        <v>16</v>
      </c>
      <c r="O174" s="81" t="s">
        <v>16</v>
      </c>
      <c r="P174" s="40">
        <v>55</v>
      </c>
    </row>
    <row r="175" spans="1:18">
      <c r="A175" s="149"/>
      <c r="B175" s="139"/>
      <c r="C175" s="139"/>
      <c r="D175" s="90">
        <v>2500</v>
      </c>
      <c r="E175" s="69" t="s">
        <v>16</v>
      </c>
      <c r="F175" s="70">
        <v>160</v>
      </c>
      <c r="G175" s="81" t="s">
        <v>16</v>
      </c>
      <c r="H175" s="82">
        <v>140</v>
      </c>
      <c r="I175" s="69" t="s">
        <v>16</v>
      </c>
      <c r="J175" s="69" t="s">
        <v>16</v>
      </c>
      <c r="K175" s="81" t="s">
        <v>16</v>
      </c>
      <c r="L175" s="82">
        <v>110</v>
      </c>
      <c r="M175" s="69" t="s">
        <v>16</v>
      </c>
      <c r="N175" s="69" t="s">
        <v>16</v>
      </c>
      <c r="O175" s="81" t="s">
        <v>16</v>
      </c>
      <c r="P175" s="40">
        <v>55</v>
      </c>
    </row>
    <row r="176" spans="1:18" ht="15.75" thickBot="1">
      <c r="A176" s="168"/>
      <c r="B176" s="145"/>
      <c r="C176" s="145"/>
      <c r="D176" s="42">
        <v>3000</v>
      </c>
      <c r="E176" s="71" t="s">
        <v>16</v>
      </c>
      <c r="F176" s="71" t="s">
        <v>16</v>
      </c>
      <c r="G176" s="83" t="s">
        <v>16</v>
      </c>
      <c r="H176" s="83" t="s">
        <v>16</v>
      </c>
      <c r="I176" s="71" t="s">
        <v>16</v>
      </c>
      <c r="J176" s="71" t="s">
        <v>16</v>
      </c>
      <c r="K176" s="83" t="s">
        <v>16</v>
      </c>
      <c r="L176" s="83" t="s">
        <v>16</v>
      </c>
      <c r="M176" s="71" t="s">
        <v>16</v>
      </c>
      <c r="N176" s="71" t="s">
        <v>16</v>
      </c>
      <c r="O176" s="83" t="s">
        <v>16</v>
      </c>
      <c r="P176" s="43">
        <v>55</v>
      </c>
      <c r="Q176" s="11" t="s">
        <v>37</v>
      </c>
    </row>
    <row r="177" spans="1:18" ht="8.1" customHeight="1" thickBot="1">
      <c r="A177" s="7"/>
      <c r="B177" s="11"/>
      <c r="C177" s="11"/>
      <c r="D177" s="11"/>
      <c r="E177" s="11"/>
      <c r="F177" s="11"/>
      <c r="G177" s="17"/>
      <c r="H177" s="17"/>
      <c r="I177" s="17"/>
      <c r="J177" s="17"/>
      <c r="K177" s="17"/>
      <c r="L177" s="7"/>
      <c r="M177" s="7"/>
      <c r="N177" s="7"/>
      <c r="O177" s="17"/>
      <c r="P177" s="7"/>
    </row>
    <row r="178" spans="1:18" s="2" customFormat="1" ht="18">
      <c r="A178" s="161" t="s">
        <v>9</v>
      </c>
      <c r="B178" s="146"/>
      <c r="C178" s="146"/>
      <c r="D178" s="146"/>
      <c r="E178" s="146"/>
      <c r="F178" s="146"/>
      <c r="G178" s="146"/>
      <c r="H178" s="146"/>
      <c r="I178" s="146"/>
      <c r="J178" s="146"/>
      <c r="K178" s="146"/>
      <c r="L178" s="146"/>
      <c r="M178" s="146"/>
      <c r="N178" s="146"/>
      <c r="O178" s="146"/>
      <c r="P178" s="146"/>
      <c r="Q178" s="11"/>
      <c r="R178" s="16"/>
    </row>
    <row r="179" spans="1:18" s="2" customFormat="1" ht="18.75" thickBot="1">
      <c r="A179" s="159" t="s">
        <v>56</v>
      </c>
      <c r="B179" s="160"/>
      <c r="C179" s="160"/>
      <c r="D179" s="160"/>
      <c r="E179" s="160"/>
      <c r="F179" s="160"/>
      <c r="G179" s="160"/>
      <c r="H179" s="160"/>
      <c r="I179" s="160"/>
      <c r="J179" s="160"/>
      <c r="K179" s="160"/>
      <c r="L179" s="160"/>
      <c r="M179" s="160"/>
      <c r="N179" s="160"/>
      <c r="O179" s="160"/>
      <c r="P179" s="160"/>
      <c r="Q179" s="11"/>
      <c r="R179" s="16"/>
    </row>
    <row r="180" spans="1:18">
      <c r="A180" s="10" t="s">
        <v>8</v>
      </c>
    </row>
  </sheetData>
  <mergeCells count="142">
    <mergeCell ref="A90:A91"/>
    <mergeCell ref="B90:B91"/>
    <mergeCell ref="C90:C91"/>
    <mergeCell ref="B172:B176"/>
    <mergeCell ref="C172:C176"/>
    <mergeCell ref="B155:B158"/>
    <mergeCell ref="C155:C158"/>
    <mergeCell ref="B160:B163"/>
    <mergeCell ref="C160:C163"/>
    <mergeCell ref="B164:B166"/>
    <mergeCell ref="C164:C166"/>
    <mergeCell ref="C150:C154"/>
    <mergeCell ref="A172:A176"/>
    <mergeCell ref="B94:B95"/>
    <mergeCell ref="C94:C95"/>
    <mergeCell ref="C123:C127"/>
    <mergeCell ref="B128:B132"/>
    <mergeCell ref="C128:C132"/>
    <mergeCell ref="B133:B135"/>
    <mergeCell ref="C133:C135"/>
    <mergeCell ref="B168:B171"/>
    <mergeCell ref="C168:C171"/>
    <mergeCell ref="C108:C109"/>
    <mergeCell ref="B110:B113"/>
    <mergeCell ref="C110:C113"/>
    <mergeCell ref="C56:C59"/>
    <mergeCell ref="B38:B40"/>
    <mergeCell ref="C38:C40"/>
    <mergeCell ref="B41:B45"/>
    <mergeCell ref="C41:C45"/>
    <mergeCell ref="B48:B49"/>
    <mergeCell ref="C48:C49"/>
    <mergeCell ref="C60:C63"/>
    <mergeCell ref="B64:B67"/>
    <mergeCell ref="C64:C67"/>
    <mergeCell ref="B88:B89"/>
    <mergeCell ref="C88:C89"/>
    <mergeCell ref="C7:C9"/>
    <mergeCell ref="B11:B13"/>
    <mergeCell ref="C11:C13"/>
    <mergeCell ref="A11:A13"/>
    <mergeCell ref="A15:A17"/>
    <mergeCell ref="A133:A135"/>
    <mergeCell ref="B15:B17"/>
    <mergeCell ref="C15:C17"/>
    <mergeCell ref="A29:A32"/>
    <mergeCell ref="B26:B28"/>
    <mergeCell ref="C26:C28"/>
    <mergeCell ref="B29:B32"/>
    <mergeCell ref="C29:C32"/>
    <mergeCell ref="B33:B37"/>
    <mergeCell ref="C33:C37"/>
    <mergeCell ref="B18:B21"/>
    <mergeCell ref="C18:C21"/>
    <mergeCell ref="B22:B25"/>
    <mergeCell ref="C22:C25"/>
    <mergeCell ref="B50:B52"/>
    <mergeCell ref="C50:C52"/>
    <mergeCell ref="B53:B55"/>
    <mergeCell ref="C53:C55"/>
    <mergeCell ref="B56:B59"/>
    <mergeCell ref="A41:A45"/>
    <mergeCell ref="A94:A95"/>
    <mergeCell ref="A100:A106"/>
    <mergeCell ref="A116:A118"/>
    <mergeCell ref="A123:A127"/>
    <mergeCell ref="A128:A132"/>
    <mergeCell ref="A50:A52"/>
    <mergeCell ref="B7:B9"/>
    <mergeCell ref="B73:B76"/>
    <mergeCell ref="B78:B81"/>
    <mergeCell ref="B60:B63"/>
    <mergeCell ref="B116:B118"/>
    <mergeCell ref="B123:B127"/>
    <mergeCell ref="A48:A49"/>
    <mergeCell ref="A119:A122"/>
    <mergeCell ref="B119:B122"/>
    <mergeCell ref="B68:B71"/>
    <mergeCell ref="A108:A109"/>
    <mergeCell ref="B108:B109"/>
    <mergeCell ref="B96:B97"/>
    <mergeCell ref="B100:B106"/>
    <mergeCell ref="B82:B83"/>
    <mergeCell ref="A110:A113"/>
    <mergeCell ref="A88:A89"/>
    <mergeCell ref="A2:P2"/>
    <mergeCell ref="A6:P6"/>
    <mergeCell ref="A3:A5"/>
    <mergeCell ref="B4:B5"/>
    <mergeCell ref="C4:C5"/>
    <mergeCell ref="D4:D5"/>
    <mergeCell ref="B3:D3"/>
    <mergeCell ref="K4:L4"/>
    <mergeCell ref="O4:P4"/>
    <mergeCell ref="A179:P179"/>
    <mergeCell ref="A178:P178"/>
    <mergeCell ref="Q3:Q5"/>
    <mergeCell ref="E3:P3"/>
    <mergeCell ref="E4:F4"/>
    <mergeCell ref="G4:H4"/>
    <mergeCell ref="I4:J4"/>
    <mergeCell ref="M4:N4"/>
    <mergeCell ref="A92:P92"/>
    <mergeCell ref="A98:P98"/>
    <mergeCell ref="A167:P167"/>
    <mergeCell ref="A7:A9"/>
    <mergeCell ref="A150:A154"/>
    <mergeCell ref="A155:A158"/>
    <mergeCell ref="A33:A37"/>
    <mergeCell ref="A53:A55"/>
    <mergeCell ref="A56:A59"/>
    <mergeCell ref="A60:A63"/>
    <mergeCell ref="A64:A67"/>
    <mergeCell ref="A18:A21"/>
    <mergeCell ref="A22:A25"/>
    <mergeCell ref="A26:A28"/>
    <mergeCell ref="A38:A40"/>
    <mergeCell ref="C119:C122"/>
    <mergeCell ref="A73:A76"/>
    <mergeCell ref="A85:A87"/>
    <mergeCell ref="A68:A71"/>
    <mergeCell ref="A164:A166"/>
    <mergeCell ref="A78:A81"/>
    <mergeCell ref="A82:A83"/>
    <mergeCell ref="A96:A97"/>
    <mergeCell ref="A160:A163"/>
    <mergeCell ref="A168:A171"/>
    <mergeCell ref="A136:A142"/>
    <mergeCell ref="A143:A149"/>
    <mergeCell ref="A115:P115"/>
    <mergeCell ref="C73:C76"/>
    <mergeCell ref="C78:C81"/>
    <mergeCell ref="C116:C118"/>
    <mergeCell ref="B136:B142"/>
    <mergeCell ref="C136:C142"/>
    <mergeCell ref="B143:B149"/>
    <mergeCell ref="C143:C149"/>
    <mergeCell ref="B150:B154"/>
    <mergeCell ref="C68:C71"/>
    <mergeCell ref="C96:C97"/>
    <mergeCell ref="C100:C106"/>
    <mergeCell ref="C82:C83"/>
  </mergeCells>
  <hyperlinks>
    <hyperlink ref="A180" location="Главная!A1" display="Возврат к выбору"/>
    <hyperlink ref="A179:P179" location="Пороки_и_дефекты!A1" display="Описание пороков древесины и дефектов относительно сортности"/>
    <hyperlink ref="A1:B1" r:id="rId1" display="ООО СМУ &quot;СТРОЙПУСК&quot; ТЕЛ.(383)2634564  e-mail; Stroypusk@mail.ru"/>
  </hyperlinks>
  <printOptions horizontalCentered="1"/>
  <pageMargins left="0.23622047244094491" right="0.19685039370078741" top="0.31496062992125984" bottom="0.31496062992125984" header="0.31496062992125984" footer="0.31496062992125984"/>
  <pageSetup paperSize="9" scale="95" fitToHeight="7" orientation="landscape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43"/>
  <sheetViews>
    <sheetView workbookViewId="0">
      <pane xSplit="3" ySplit="3" topLeftCell="D4" activePane="bottomRight" state="frozen"/>
      <selection pane="topRight" activeCell="K1" sqref="K1"/>
      <selection pane="bottomLeft" activeCell="A6" sqref="A6"/>
      <selection pane="bottomRight" activeCell="H3" sqref="H3"/>
    </sheetView>
  </sheetViews>
  <sheetFormatPr defaultRowHeight="15"/>
  <cols>
    <col min="1" max="1" width="59.5703125" customWidth="1"/>
    <col min="2" max="2" width="12.85546875" style="38" customWidth="1"/>
    <col min="3" max="3" width="12.28515625" style="3" customWidth="1"/>
    <col min="4" max="4" width="9.85546875" customWidth="1"/>
    <col min="9" max="9" width="10.85546875" customWidth="1"/>
  </cols>
  <sheetData>
    <row r="1" spans="1:16" ht="15.75" thickBot="1">
      <c r="A1" s="105" t="s">
        <v>368</v>
      </c>
      <c r="B1" s="106"/>
      <c r="C1" s="107"/>
      <c r="D1" s="107"/>
      <c r="E1" s="104"/>
      <c r="F1" s="108"/>
      <c r="G1" s="3"/>
      <c r="H1" s="110"/>
      <c r="I1" s="105"/>
      <c r="J1" s="106"/>
      <c r="K1" s="107"/>
      <c r="L1" s="107"/>
      <c r="M1" s="115"/>
      <c r="N1" s="108"/>
      <c r="O1" s="110"/>
      <c r="P1" s="3"/>
    </row>
    <row r="2" spans="1:16" ht="19.5">
      <c r="A2" s="122" t="s">
        <v>235</v>
      </c>
      <c r="B2" s="123"/>
      <c r="C2" s="124"/>
      <c r="D2" s="5"/>
      <c r="E2" s="5"/>
      <c r="F2" s="5"/>
      <c r="G2" s="5"/>
      <c r="H2" s="5"/>
      <c r="I2" s="5"/>
    </row>
    <row r="3" spans="1:16" s="6" customFormat="1" ht="39.75" customHeight="1">
      <c r="A3" s="66" t="s">
        <v>68</v>
      </c>
      <c r="B3" s="64" t="s">
        <v>15</v>
      </c>
      <c r="C3" s="65" t="s">
        <v>64</v>
      </c>
    </row>
    <row r="4" spans="1:16" s="47" customFormat="1" ht="15" customHeight="1">
      <c r="A4" s="172" t="s">
        <v>216</v>
      </c>
      <c r="B4" s="173"/>
      <c r="C4" s="174"/>
    </row>
    <row r="5" spans="1:16" s="47" customFormat="1" ht="15" customHeight="1">
      <c r="A5" s="48" t="s">
        <v>69</v>
      </c>
      <c r="B5" s="39" t="s">
        <v>236</v>
      </c>
      <c r="C5" s="111" t="s">
        <v>321</v>
      </c>
    </row>
    <row r="6" spans="1:16" s="47" customFormat="1" ht="15" customHeight="1">
      <c r="A6" s="46" t="s">
        <v>70</v>
      </c>
      <c r="B6" s="13" t="s">
        <v>1</v>
      </c>
      <c r="C6" s="112" t="s">
        <v>322</v>
      </c>
    </row>
    <row r="7" spans="1:16" s="47" customFormat="1" ht="15" customHeight="1">
      <c r="A7" s="48" t="s">
        <v>71</v>
      </c>
      <c r="B7" s="39" t="s">
        <v>1</v>
      </c>
      <c r="C7" s="113" t="s">
        <v>323</v>
      </c>
    </row>
    <row r="8" spans="1:16" s="47" customFormat="1" ht="15" customHeight="1">
      <c r="A8" s="46" t="s">
        <v>72</v>
      </c>
      <c r="B8" s="13" t="s">
        <v>236</v>
      </c>
      <c r="C8" s="112" t="s">
        <v>324</v>
      </c>
    </row>
    <row r="9" spans="1:16" s="47" customFormat="1" ht="15" customHeight="1">
      <c r="A9" s="48" t="s">
        <v>73</v>
      </c>
      <c r="B9" s="39" t="s">
        <v>236</v>
      </c>
      <c r="C9" s="113" t="s">
        <v>321</v>
      </c>
    </row>
    <row r="10" spans="1:16" s="47" customFormat="1" ht="15" customHeight="1">
      <c r="A10" s="46" t="s">
        <v>238</v>
      </c>
      <c r="B10" s="13" t="s">
        <v>236</v>
      </c>
      <c r="C10" s="112" t="s">
        <v>325</v>
      </c>
    </row>
    <row r="11" spans="1:16" s="47" customFormat="1" ht="15" customHeight="1">
      <c r="A11" s="48" t="s">
        <v>74</v>
      </c>
      <c r="B11" s="39" t="s">
        <v>1</v>
      </c>
      <c r="C11" s="113" t="s">
        <v>326</v>
      </c>
    </row>
    <row r="12" spans="1:16" s="47" customFormat="1" ht="15" customHeight="1">
      <c r="A12" s="169" t="s">
        <v>217</v>
      </c>
      <c r="B12" s="170"/>
      <c r="C12" s="171"/>
    </row>
    <row r="13" spans="1:16" s="47" customFormat="1" ht="15" customHeight="1">
      <c r="A13" s="48" t="s">
        <v>75</v>
      </c>
      <c r="B13" s="39" t="s">
        <v>1</v>
      </c>
      <c r="C13" s="113" t="s">
        <v>327</v>
      </c>
    </row>
    <row r="14" spans="1:16" s="47" customFormat="1" ht="15" customHeight="1">
      <c r="A14" s="46" t="s">
        <v>76</v>
      </c>
      <c r="B14" s="13" t="s">
        <v>1</v>
      </c>
      <c r="C14" s="112" t="s">
        <v>326</v>
      </c>
    </row>
    <row r="15" spans="1:16" s="47" customFormat="1" ht="15" customHeight="1">
      <c r="A15" s="48" t="s">
        <v>77</v>
      </c>
      <c r="B15" s="39" t="s">
        <v>236</v>
      </c>
      <c r="C15" s="113" t="s">
        <v>328</v>
      </c>
    </row>
    <row r="16" spans="1:16" s="47" customFormat="1" ht="15" customHeight="1">
      <c r="A16" s="46" t="s">
        <v>78</v>
      </c>
      <c r="B16" s="13" t="s">
        <v>236</v>
      </c>
      <c r="C16" s="112" t="s">
        <v>329</v>
      </c>
    </row>
    <row r="17" spans="1:3" s="47" customFormat="1" ht="15" customHeight="1">
      <c r="A17" s="48" t="s">
        <v>79</v>
      </c>
      <c r="B17" s="39" t="s">
        <v>236</v>
      </c>
      <c r="C17" s="113" t="s">
        <v>330</v>
      </c>
    </row>
    <row r="18" spans="1:3" s="47" customFormat="1" ht="15" customHeight="1">
      <c r="A18" s="46" t="s">
        <v>80</v>
      </c>
      <c r="B18" s="13" t="s">
        <v>236</v>
      </c>
      <c r="C18" s="112" t="s">
        <v>331</v>
      </c>
    </row>
    <row r="19" spans="1:3" s="47" customFormat="1" ht="15" customHeight="1">
      <c r="A19" s="48" t="s">
        <v>239</v>
      </c>
      <c r="B19" s="39" t="s">
        <v>236</v>
      </c>
      <c r="C19" s="113" t="s">
        <v>325</v>
      </c>
    </row>
    <row r="20" spans="1:3" s="47" customFormat="1" ht="15" customHeight="1">
      <c r="A20" s="46" t="s">
        <v>81</v>
      </c>
      <c r="B20" s="13" t="s">
        <v>2</v>
      </c>
      <c r="C20" s="112" t="s">
        <v>332</v>
      </c>
    </row>
    <row r="21" spans="1:3" s="47" customFormat="1" ht="15" customHeight="1">
      <c r="A21" s="169" t="s">
        <v>237</v>
      </c>
      <c r="B21" s="170"/>
      <c r="C21" s="171"/>
    </row>
    <row r="22" spans="1:3" s="47" customFormat="1" ht="15" customHeight="1">
      <c r="A22" s="48" t="s">
        <v>240</v>
      </c>
      <c r="B22" s="39" t="s">
        <v>1</v>
      </c>
      <c r="C22" s="113" t="s">
        <v>333</v>
      </c>
    </row>
    <row r="23" spans="1:3" s="47" customFormat="1" ht="15" customHeight="1">
      <c r="A23" s="46" t="s">
        <v>82</v>
      </c>
      <c r="B23" s="13" t="s">
        <v>5</v>
      </c>
      <c r="C23" s="112" t="s">
        <v>334</v>
      </c>
    </row>
    <row r="24" spans="1:3" s="47" customFormat="1" ht="15" customHeight="1">
      <c r="A24" s="48" t="s">
        <v>83</v>
      </c>
      <c r="B24" s="39" t="s">
        <v>5</v>
      </c>
      <c r="C24" s="113" t="s">
        <v>335</v>
      </c>
    </row>
    <row r="25" spans="1:3" s="47" customFormat="1" ht="15" customHeight="1">
      <c r="A25" s="46" t="s">
        <v>84</v>
      </c>
      <c r="B25" s="13" t="s">
        <v>236</v>
      </c>
      <c r="C25" s="112" t="s">
        <v>336</v>
      </c>
    </row>
    <row r="26" spans="1:3" s="47" customFormat="1" ht="15" customHeight="1">
      <c r="A26" s="48" t="s">
        <v>85</v>
      </c>
      <c r="B26" s="39" t="s">
        <v>236</v>
      </c>
      <c r="C26" s="113" t="s">
        <v>336</v>
      </c>
    </row>
    <row r="27" spans="1:3" s="47" customFormat="1" ht="15" customHeight="1">
      <c r="A27" s="46" t="s">
        <v>86</v>
      </c>
      <c r="B27" s="13" t="s">
        <v>236</v>
      </c>
      <c r="C27" s="112" t="s">
        <v>337</v>
      </c>
    </row>
    <row r="28" spans="1:3" s="47" customFormat="1" ht="15" customHeight="1">
      <c r="A28" s="48" t="s">
        <v>87</v>
      </c>
      <c r="B28" s="39" t="s">
        <v>236</v>
      </c>
      <c r="C28" s="113" t="s">
        <v>337</v>
      </c>
    </row>
    <row r="29" spans="1:3" s="47" customFormat="1" ht="15" customHeight="1">
      <c r="A29" s="46" t="s">
        <v>88</v>
      </c>
      <c r="B29" s="13" t="s">
        <v>236</v>
      </c>
      <c r="C29" s="112" t="s">
        <v>321</v>
      </c>
    </row>
    <row r="30" spans="1:3" s="47" customFormat="1" ht="15" customHeight="1">
      <c r="A30" s="48" t="s">
        <v>89</v>
      </c>
      <c r="B30" s="39" t="s">
        <v>236</v>
      </c>
      <c r="C30" s="113" t="s">
        <v>329</v>
      </c>
    </row>
    <row r="31" spans="1:3" s="47" customFormat="1" ht="15" customHeight="1">
      <c r="A31" s="46" t="s">
        <v>90</v>
      </c>
      <c r="B31" s="13" t="s">
        <v>236</v>
      </c>
      <c r="C31" s="112" t="s">
        <v>329</v>
      </c>
    </row>
    <row r="32" spans="1:3" s="47" customFormat="1" ht="15" customHeight="1">
      <c r="A32" s="48" t="s">
        <v>91</v>
      </c>
      <c r="B32" s="39" t="s">
        <v>236</v>
      </c>
      <c r="C32" s="113" t="s">
        <v>329</v>
      </c>
    </row>
    <row r="33" spans="1:3" s="47" customFormat="1" ht="15" customHeight="1">
      <c r="A33" s="169" t="s">
        <v>218</v>
      </c>
      <c r="B33" s="170"/>
      <c r="C33" s="171"/>
    </row>
    <row r="34" spans="1:3" s="47" customFormat="1" ht="15" customHeight="1">
      <c r="A34" s="48" t="s">
        <v>92</v>
      </c>
      <c r="B34" s="39" t="s">
        <v>236</v>
      </c>
      <c r="C34" s="113" t="s">
        <v>335</v>
      </c>
    </row>
    <row r="35" spans="1:3" s="47" customFormat="1" ht="15" customHeight="1">
      <c r="A35" s="46" t="s">
        <v>93</v>
      </c>
      <c r="B35" s="13" t="s">
        <v>1</v>
      </c>
      <c r="C35" s="112" t="s">
        <v>338</v>
      </c>
    </row>
    <row r="36" spans="1:3" s="47" customFormat="1" ht="15" customHeight="1">
      <c r="A36" s="169" t="s">
        <v>219</v>
      </c>
      <c r="B36" s="170"/>
      <c r="C36" s="171"/>
    </row>
    <row r="37" spans="1:3" s="47" customFormat="1" ht="15" customHeight="1">
      <c r="A37" s="48" t="s">
        <v>94</v>
      </c>
      <c r="B37" s="39" t="s">
        <v>236</v>
      </c>
      <c r="C37" s="113" t="s">
        <v>339</v>
      </c>
    </row>
    <row r="38" spans="1:3" s="47" customFormat="1" ht="15" customHeight="1">
      <c r="A38" s="46" t="s">
        <v>95</v>
      </c>
      <c r="B38" s="13" t="s">
        <v>1</v>
      </c>
      <c r="C38" s="112" t="s">
        <v>340</v>
      </c>
    </row>
    <row r="39" spans="1:3" s="47" customFormat="1" ht="15" customHeight="1">
      <c r="A39" s="169" t="s">
        <v>220</v>
      </c>
      <c r="B39" s="170"/>
      <c r="C39" s="171"/>
    </row>
    <row r="40" spans="1:3" s="47" customFormat="1" ht="15" customHeight="1">
      <c r="A40" s="48" t="s">
        <v>96</v>
      </c>
      <c r="B40" s="39" t="s">
        <v>236</v>
      </c>
      <c r="C40" s="113" t="s">
        <v>341</v>
      </c>
    </row>
    <row r="41" spans="1:3" s="47" customFormat="1" ht="15" customHeight="1">
      <c r="A41" s="46" t="s">
        <v>97</v>
      </c>
      <c r="B41" s="13" t="s">
        <v>236</v>
      </c>
      <c r="C41" s="112" t="s">
        <v>342</v>
      </c>
    </row>
    <row r="42" spans="1:3" s="47" customFormat="1" ht="15" customHeight="1">
      <c r="A42" s="48" t="s">
        <v>98</v>
      </c>
      <c r="B42" s="39" t="s">
        <v>1</v>
      </c>
      <c r="C42" s="113" t="s">
        <v>343</v>
      </c>
    </row>
    <row r="43" spans="1:3" s="47" customFormat="1" ht="15" customHeight="1">
      <c r="A43" s="169" t="s">
        <v>221</v>
      </c>
      <c r="B43" s="170"/>
      <c r="C43" s="171"/>
    </row>
    <row r="44" spans="1:3" s="47" customFormat="1" ht="15" customHeight="1">
      <c r="A44" s="48" t="s">
        <v>99</v>
      </c>
      <c r="B44" s="39" t="s">
        <v>236</v>
      </c>
      <c r="C44" s="113" t="s">
        <v>337</v>
      </c>
    </row>
    <row r="45" spans="1:3" s="47" customFormat="1" ht="15" customHeight="1">
      <c r="A45" s="46" t="s">
        <v>100</v>
      </c>
      <c r="B45" s="13" t="s">
        <v>236</v>
      </c>
      <c r="C45" s="112" t="s">
        <v>336</v>
      </c>
    </row>
    <row r="46" spans="1:3" s="47" customFormat="1" ht="15" customHeight="1">
      <c r="A46" s="169" t="s">
        <v>222</v>
      </c>
      <c r="B46" s="170"/>
      <c r="C46" s="171"/>
    </row>
    <row r="47" spans="1:3" s="47" customFormat="1" ht="15" customHeight="1">
      <c r="A47" s="48" t="s">
        <v>101</v>
      </c>
      <c r="B47" s="39" t="s">
        <v>236</v>
      </c>
      <c r="C47" s="113" t="s">
        <v>325</v>
      </c>
    </row>
    <row r="48" spans="1:3" s="47" customFormat="1" ht="15" customHeight="1">
      <c r="A48" s="46" t="s">
        <v>102</v>
      </c>
      <c r="B48" s="13" t="s">
        <v>236</v>
      </c>
      <c r="C48" s="112" t="s">
        <v>344</v>
      </c>
    </row>
    <row r="49" spans="1:3" s="47" customFormat="1" ht="15" customHeight="1">
      <c r="A49" s="48" t="s">
        <v>103</v>
      </c>
      <c r="B49" s="39" t="s">
        <v>236</v>
      </c>
      <c r="C49" s="113" t="s">
        <v>345</v>
      </c>
    </row>
    <row r="50" spans="1:3" s="47" customFormat="1" ht="15" customHeight="1">
      <c r="A50" s="169" t="s">
        <v>223</v>
      </c>
      <c r="B50" s="170"/>
      <c r="C50" s="171"/>
    </row>
    <row r="51" spans="1:3" s="47" customFormat="1" ht="15" customHeight="1">
      <c r="A51" s="48" t="s">
        <v>104</v>
      </c>
      <c r="B51" s="39" t="s">
        <v>236</v>
      </c>
      <c r="C51" s="113" t="s">
        <v>346</v>
      </c>
    </row>
    <row r="52" spans="1:3" s="47" customFormat="1" ht="15" customHeight="1">
      <c r="A52" s="46" t="s">
        <v>105</v>
      </c>
      <c r="B52" s="13" t="s">
        <v>236</v>
      </c>
      <c r="C52" s="112" t="s">
        <v>347</v>
      </c>
    </row>
    <row r="53" spans="1:3" s="47" customFormat="1" ht="15" customHeight="1">
      <c r="A53" s="48" t="s">
        <v>106</v>
      </c>
      <c r="B53" s="39" t="s">
        <v>236</v>
      </c>
      <c r="C53" s="113" t="s">
        <v>336</v>
      </c>
    </row>
    <row r="54" spans="1:3" s="47" customFormat="1" ht="15" customHeight="1">
      <c r="A54" s="46" t="s">
        <v>107</v>
      </c>
      <c r="B54" s="13" t="s">
        <v>236</v>
      </c>
      <c r="C54" s="112" t="s">
        <v>348</v>
      </c>
    </row>
    <row r="55" spans="1:3" s="47" customFormat="1" ht="15" customHeight="1">
      <c r="A55" s="48" t="s">
        <v>108</v>
      </c>
      <c r="B55" s="39" t="s">
        <v>236</v>
      </c>
      <c r="C55" s="113" t="s">
        <v>348</v>
      </c>
    </row>
    <row r="56" spans="1:3" s="47" customFormat="1" ht="15" customHeight="1">
      <c r="A56" s="46" t="s">
        <v>109</v>
      </c>
      <c r="B56" s="13" t="s">
        <v>236</v>
      </c>
      <c r="C56" s="112" t="s">
        <v>347</v>
      </c>
    </row>
    <row r="57" spans="1:3" s="47" customFormat="1" ht="15" customHeight="1">
      <c r="A57" s="48" t="s">
        <v>241</v>
      </c>
      <c r="B57" s="39" t="s">
        <v>2</v>
      </c>
      <c r="C57" s="113" t="s">
        <v>329</v>
      </c>
    </row>
    <row r="58" spans="1:3" s="47" customFormat="1" ht="15" customHeight="1">
      <c r="A58" s="46" t="s">
        <v>110</v>
      </c>
      <c r="B58" s="13" t="s">
        <v>2</v>
      </c>
      <c r="C58" s="112" t="s">
        <v>331</v>
      </c>
    </row>
    <row r="59" spans="1:3" s="47" customFormat="1" ht="15" customHeight="1">
      <c r="A59" s="48" t="s">
        <v>111</v>
      </c>
      <c r="B59" s="39" t="s">
        <v>2</v>
      </c>
      <c r="C59" s="113" t="s">
        <v>325</v>
      </c>
    </row>
    <row r="60" spans="1:3" s="47" customFormat="1" ht="15" customHeight="1">
      <c r="A60" s="46" t="s">
        <v>112</v>
      </c>
      <c r="B60" s="13" t="s">
        <v>236</v>
      </c>
      <c r="C60" s="112" t="s">
        <v>349</v>
      </c>
    </row>
    <row r="61" spans="1:3" s="47" customFormat="1" ht="15" customHeight="1">
      <c r="A61" s="48" t="s">
        <v>113</v>
      </c>
      <c r="B61" s="39" t="s">
        <v>236</v>
      </c>
      <c r="C61" s="113" t="s">
        <v>334</v>
      </c>
    </row>
    <row r="62" spans="1:3" s="47" customFormat="1" ht="15" customHeight="1">
      <c r="A62" s="169" t="s">
        <v>224</v>
      </c>
      <c r="B62" s="170"/>
      <c r="C62" s="171"/>
    </row>
    <row r="63" spans="1:3" s="47" customFormat="1" ht="15" customHeight="1">
      <c r="A63" s="48" t="s">
        <v>114</v>
      </c>
      <c r="B63" s="39" t="s">
        <v>236</v>
      </c>
      <c r="C63" s="113" t="s">
        <v>349</v>
      </c>
    </row>
    <row r="64" spans="1:3" s="47" customFormat="1" ht="15" customHeight="1">
      <c r="A64" s="46" t="s">
        <v>115</v>
      </c>
      <c r="B64" s="13" t="s">
        <v>236</v>
      </c>
      <c r="C64" s="112" t="s">
        <v>349</v>
      </c>
    </row>
    <row r="65" spans="1:3" s="47" customFormat="1" ht="15" customHeight="1">
      <c r="A65" s="48" t="s">
        <v>116</v>
      </c>
      <c r="B65" s="39" t="s">
        <v>236</v>
      </c>
      <c r="C65" s="113" t="s">
        <v>347</v>
      </c>
    </row>
    <row r="66" spans="1:3" s="47" customFormat="1" ht="15" customHeight="1">
      <c r="A66" s="46" t="s">
        <v>117</v>
      </c>
      <c r="B66" s="13" t="s">
        <v>236</v>
      </c>
      <c r="C66" s="112" t="s">
        <v>344</v>
      </c>
    </row>
    <row r="67" spans="1:3" s="47" customFormat="1" ht="15" customHeight="1">
      <c r="A67" s="48" t="s">
        <v>118</v>
      </c>
      <c r="B67" s="39" t="s">
        <v>236</v>
      </c>
      <c r="C67" s="113" t="s">
        <v>350</v>
      </c>
    </row>
    <row r="68" spans="1:3" s="47" customFormat="1" ht="15" customHeight="1">
      <c r="A68" s="46" t="s">
        <v>119</v>
      </c>
      <c r="B68" s="13" t="s">
        <v>236</v>
      </c>
      <c r="C68" s="112" t="s">
        <v>345</v>
      </c>
    </row>
    <row r="69" spans="1:3" s="47" customFormat="1" ht="15" customHeight="1">
      <c r="A69" s="48" t="s">
        <v>120</v>
      </c>
      <c r="B69" s="39" t="s">
        <v>2</v>
      </c>
      <c r="C69" s="113" t="s">
        <v>331</v>
      </c>
    </row>
    <row r="70" spans="1:3" s="47" customFormat="1" ht="15" customHeight="1">
      <c r="A70" s="46" t="s">
        <v>121</v>
      </c>
      <c r="B70" s="13" t="s">
        <v>236</v>
      </c>
      <c r="C70" s="112" t="s">
        <v>336</v>
      </c>
    </row>
    <row r="71" spans="1:3" s="47" customFormat="1" ht="15" customHeight="1">
      <c r="A71" s="169" t="s">
        <v>225</v>
      </c>
      <c r="B71" s="170"/>
      <c r="C71" s="171"/>
    </row>
    <row r="72" spans="1:3" s="47" customFormat="1" ht="15" customHeight="1">
      <c r="A72" s="48" t="s">
        <v>122</v>
      </c>
      <c r="B72" s="39" t="s">
        <v>236</v>
      </c>
      <c r="C72" s="113" t="s">
        <v>341</v>
      </c>
    </row>
    <row r="73" spans="1:3" s="47" customFormat="1" ht="15" customHeight="1">
      <c r="A73" s="46" t="s">
        <v>123</v>
      </c>
      <c r="B73" s="13" t="s">
        <v>236</v>
      </c>
      <c r="C73" s="112" t="s">
        <v>351</v>
      </c>
    </row>
    <row r="74" spans="1:3" s="47" customFormat="1" ht="15" customHeight="1">
      <c r="A74" s="48" t="s">
        <v>124</v>
      </c>
      <c r="B74" s="39" t="s">
        <v>236</v>
      </c>
      <c r="C74" s="113" t="s">
        <v>336</v>
      </c>
    </row>
    <row r="75" spans="1:3" s="47" customFormat="1" ht="15" customHeight="1">
      <c r="A75" s="46" t="s">
        <v>125</v>
      </c>
      <c r="B75" s="13" t="s">
        <v>236</v>
      </c>
      <c r="C75" s="112" t="s">
        <v>345</v>
      </c>
    </row>
    <row r="76" spans="1:3" s="47" customFormat="1" ht="15" customHeight="1">
      <c r="A76" s="48" t="s">
        <v>126</v>
      </c>
      <c r="B76" s="39" t="s">
        <v>236</v>
      </c>
      <c r="C76" s="113" t="s">
        <v>350</v>
      </c>
    </row>
    <row r="77" spans="1:3" s="47" customFormat="1" ht="15" customHeight="1">
      <c r="A77" s="46" t="s">
        <v>127</v>
      </c>
      <c r="B77" s="13" t="s">
        <v>236</v>
      </c>
      <c r="C77" s="112" t="s">
        <v>352</v>
      </c>
    </row>
    <row r="78" spans="1:3" s="47" customFormat="1" ht="15" customHeight="1">
      <c r="A78" s="48" t="s">
        <v>128</v>
      </c>
      <c r="B78" s="39" t="s">
        <v>236</v>
      </c>
      <c r="C78" s="113" t="s">
        <v>349</v>
      </c>
    </row>
    <row r="79" spans="1:3" s="47" customFormat="1" ht="15" customHeight="1">
      <c r="A79" s="169" t="s">
        <v>226</v>
      </c>
      <c r="B79" s="170"/>
      <c r="C79" s="171"/>
    </row>
    <row r="80" spans="1:3" s="47" customFormat="1" ht="15" customHeight="1">
      <c r="A80" s="48" t="s">
        <v>129</v>
      </c>
      <c r="B80" s="39" t="s">
        <v>236</v>
      </c>
      <c r="C80" s="113" t="s">
        <v>336</v>
      </c>
    </row>
    <row r="81" spans="1:3" s="47" customFormat="1" ht="15" customHeight="1">
      <c r="A81" s="46" t="s">
        <v>130</v>
      </c>
      <c r="B81" s="13" t="s">
        <v>236</v>
      </c>
      <c r="C81" s="112" t="s">
        <v>353</v>
      </c>
    </row>
    <row r="82" spans="1:3" s="47" customFormat="1" ht="15" customHeight="1">
      <c r="A82" s="48" t="s">
        <v>131</v>
      </c>
      <c r="B82" s="39" t="s">
        <v>236</v>
      </c>
      <c r="C82" s="113" t="s">
        <v>353</v>
      </c>
    </row>
    <row r="83" spans="1:3" s="47" customFormat="1" ht="15" customHeight="1">
      <c r="A83" s="46" t="s">
        <v>132</v>
      </c>
      <c r="B83" s="13" t="s">
        <v>236</v>
      </c>
      <c r="C83" s="112" t="s">
        <v>341</v>
      </c>
    </row>
    <row r="84" spans="1:3" s="47" customFormat="1" ht="15" customHeight="1">
      <c r="A84" s="48" t="s">
        <v>133</v>
      </c>
      <c r="B84" s="39" t="s">
        <v>236</v>
      </c>
      <c r="C84" s="113" t="s">
        <v>345</v>
      </c>
    </row>
    <row r="85" spans="1:3" s="47" customFormat="1" ht="15" customHeight="1">
      <c r="A85" s="46" t="s">
        <v>134</v>
      </c>
      <c r="B85" s="13" t="s">
        <v>236</v>
      </c>
      <c r="C85" s="112" t="s">
        <v>350</v>
      </c>
    </row>
    <row r="86" spans="1:3" s="47" customFormat="1" ht="15" customHeight="1">
      <c r="A86" s="48" t="s">
        <v>135</v>
      </c>
      <c r="B86" s="39" t="s">
        <v>236</v>
      </c>
      <c r="C86" s="113" t="s">
        <v>332</v>
      </c>
    </row>
    <row r="87" spans="1:3" s="47" customFormat="1" ht="15" customHeight="1">
      <c r="A87" s="169" t="s">
        <v>227</v>
      </c>
      <c r="B87" s="170"/>
      <c r="C87" s="171"/>
    </row>
    <row r="88" spans="1:3" s="47" customFormat="1" ht="15" customHeight="1">
      <c r="A88" s="48" t="s">
        <v>136</v>
      </c>
      <c r="B88" s="39" t="s">
        <v>236</v>
      </c>
      <c r="C88" s="113" t="s">
        <v>354</v>
      </c>
    </row>
    <row r="89" spans="1:3" s="47" customFormat="1" ht="15" customHeight="1">
      <c r="A89" s="46" t="s">
        <v>137</v>
      </c>
      <c r="B89" s="13" t="s">
        <v>236</v>
      </c>
      <c r="C89" s="112" t="s">
        <v>348</v>
      </c>
    </row>
    <row r="90" spans="1:3" s="47" customFormat="1" ht="15" customHeight="1">
      <c r="A90" s="48" t="s">
        <v>138</v>
      </c>
      <c r="B90" s="39" t="s">
        <v>236</v>
      </c>
      <c r="C90" s="113" t="s">
        <v>336</v>
      </c>
    </row>
    <row r="91" spans="1:3" s="47" customFormat="1" ht="15" customHeight="1">
      <c r="A91" s="46" t="s">
        <v>139</v>
      </c>
      <c r="B91" s="13" t="s">
        <v>2</v>
      </c>
      <c r="C91" s="112" t="s">
        <v>331</v>
      </c>
    </row>
    <row r="92" spans="1:3" s="47" customFormat="1" ht="15" customHeight="1">
      <c r="A92" s="48" t="s">
        <v>140</v>
      </c>
      <c r="B92" s="39" t="s">
        <v>236</v>
      </c>
      <c r="C92" s="113" t="s">
        <v>345</v>
      </c>
    </row>
    <row r="93" spans="1:3" s="47" customFormat="1" ht="15" customHeight="1">
      <c r="A93" s="46" t="s">
        <v>120</v>
      </c>
      <c r="B93" s="13" t="s">
        <v>2</v>
      </c>
      <c r="C93" s="112" t="s">
        <v>331</v>
      </c>
    </row>
    <row r="94" spans="1:3" s="47" customFormat="1" ht="15" customHeight="1">
      <c r="A94" s="169" t="s">
        <v>228</v>
      </c>
      <c r="B94" s="170"/>
      <c r="C94" s="171"/>
    </row>
    <row r="95" spans="1:3" s="47" customFormat="1" ht="15" customHeight="1">
      <c r="A95" s="48" t="s">
        <v>141</v>
      </c>
      <c r="B95" s="39" t="s">
        <v>236</v>
      </c>
      <c r="C95" s="113" t="s">
        <v>347</v>
      </c>
    </row>
    <row r="96" spans="1:3" s="47" customFormat="1" ht="15" customHeight="1">
      <c r="A96" s="46" t="s">
        <v>142</v>
      </c>
      <c r="B96" s="13" t="s">
        <v>236</v>
      </c>
      <c r="C96" s="112" t="s">
        <v>342</v>
      </c>
    </row>
    <row r="97" spans="1:3" s="47" customFormat="1" ht="15" customHeight="1">
      <c r="A97" s="48" t="s">
        <v>143</v>
      </c>
      <c r="B97" s="39" t="s">
        <v>236</v>
      </c>
      <c r="C97" s="113" t="s">
        <v>336</v>
      </c>
    </row>
    <row r="98" spans="1:3" s="47" customFormat="1" ht="15" customHeight="1">
      <c r="A98" s="46" t="s">
        <v>144</v>
      </c>
      <c r="B98" s="13" t="s">
        <v>236</v>
      </c>
      <c r="C98" s="112" t="s">
        <v>339</v>
      </c>
    </row>
    <row r="99" spans="1:3" s="47" customFormat="1" ht="15" customHeight="1">
      <c r="A99" s="48" t="s">
        <v>145</v>
      </c>
      <c r="B99" s="39" t="s">
        <v>236</v>
      </c>
      <c r="C99" s="113" t="s">
        <v>339</v>
      </c>
    </row>
    <row r="100" spans="1:3" s="47" customFormat="1" ht="15" customHeight="1">
      <c r="A100" s="46" t="s">
        <v>146</v>
      </c>
      <c r="B100" s="13" t="s">
        <v>236</v>
      </c>
      <c r="C100" s="112" t="s">
        <v>355</v>
      </c>
    </row>
    <row r="101" spans="1:3" s="47" customFormat="1" ht="15" customHeight="1">
      <c r="A101" s="48" t="s">
        <v>147</v>
      </c>
      <c r="B101" s="39" t="s">
        <v>236</v>
      </c>
      <c r="C101" s="113" t="s">
        <v>356</v>
      </c>
    </row>
    <row r="102" spans="1:3" s="47" customFormat="1" ht="15" customHeight="1">
      <c r="A102" s="46" t="s">
        <v>148</v>
      </c>
      <c r="B102" s="13" t="s">
        <v>2</v>
      </c>
      <c r="C102" s="112" t="s">
        <v>357</v>
      </c>
    </row>
    <row r="103" spans="1:3" s="47" customFormat="1" ht="15" customHeight="1">
      <c r="A103" s="48" t="s">
        <v>149</v>
      </c>
      <c r="B103" s="39" t="s">
        <v>2</v>
      </c>
      <c r="C103" s="113" t="s">
        <v>325</v>
      </c>
    </row>
    <row r="104" spans="1:3" s="47" customFormat="1" ht="15" customHeight="1">
      <c r="A104" s="169" t="s">
        <v>229</v>
      </c>
      <c r="B104" s="170"/>
      <c r="C104" s="171"/>
    </row>
    <row r="105" spans="1:3" s="47" customFormat="1" ht="15" customHeight="1">
      <c r="A105" s="48" t="s">
        <v>150</v>
      </c>
      <c r="B105" s="39" t="s">
        <v>236</v>
      </c>
      <c r="C105" s="113" t="s">
        <v>357</v>
      </c>
    </row>
    <row r="106" spans="1:3" s="47" customFormat="1" ht="15" customHeight="1">
      <c r="A106" s="46" t="s">
        <v>151</v>
      </c>
      <c r="B106" s="13" t="s">
        <v>236</v>
      </c>
      <c r="C106" s="112" t="s">
        <v>336</v>
      </c>
    </row>
    <row r="107" spans="1:3" s="47" customFormat="1" ht="15" customHeight="1">
      <c r="A107" s="48" t="s">
        <v>152</v>
      </c>
      <c r="B107" s="39" t="s">
        <v>236</v>
      </c>
      <c r="C107" s="113" t="s">
        <v>349</v>
      </c>
    </row>
    <row r="108" spans="1:3" s="47" customFormat="1" ht="15" customHeight="1">
      <c r="A108" s="46" t="s">
        <v>153</v>
      </c>
      <c r="B108" s="13" t="s">
        <v>236</v>
      </c>
      <c r="C108" s="112" t="s">
        <v>336</v>
      </c>
    </row>
    <row r="109" spans="1:3" s="47" customFormat="1" ht="15" customHeight="1">
      <c r="A109" s="48" t="s">
        <v>154</v>
      </c>
      <c r="B109" s="39" t="s">
        <v>236</v>
      </c>
      <c r="C109" s="113" t="s">
        <v>336</v>
      </c>
    </row>
    <row r="110" spans="1:3" s="47" customFormat="1" ht="15" customHeight="1">
      <c r="A110" s="46" t="s">
        <v>155</v>
      </c>
      <c r="B110" s="13" t="s">
        <v>236</v>
      </c>
      <c r="C110" s="112" t="s">
        <v>349</v>
      </c>
    </row>
    <row r="111" spans="1:3" s="47" customFormat="1" ht="15" customHeight="1">
      <c r="A111" s="48" t="s">
        <v>156</v>
      </c>
      <c r="B111" s="39" t="s">
        <v>236</v>
      </c>
      <c r="C111" s="113" t="s">
        <v>336</v>
      </c>
    </row>
    <row r="112" spans="1:3" s="47" customFormat="1" ht="15" customHeight="1">
      <c r="A112" s="46" t="s">
        <v>157</v>
      </c>
      <c r="B112" s="13" t="s">
        <v>236</v>
      </c>
      <c r="C112" s="112" t="s">
        <v>339</v>
      </c>
    </row>
    <row r="113" spans="1:3" s="47" customFormat="1" ht="15" customHeight="1">
      <c r="A113" s="48" t="s">
        <v>158</v>
      </c>
      <c r="B113" s="39" t="s">
        <v>236</v>
      </c>
      <c r="C113" s="113" t="s">
        <v>358</v>
      </c>
    </row>
    <row r="114" spans="1:3" s="47" customFormat="1" ht="15" customHeight="1">
      <c r="A114" s="46" t="s">
        <v>159</v>
      </c>
      <c r="B114" s="13" t="s">
        <v>236</v>
      </c>
      <c r="C114" s="112" t="s">
        <v>359</v>
      </c>
    </row>
    <row r="115" spans="1:3" s="47" customFormat="1" ht="15" customHeight="1">
      <c r="A115" s="48" t="s">
        <v>160</v>
      </c>
      <c r="B115" s="39" t="s">
        <v>2</v>
      </c>
      <c r="C115" s="113" t="s">
        <v>329</v>
      </c>
    </row>
    <row r="116" spans="1:3" s="47" customFormat="1" ht="15" customHeight="1">
      <c r="A116" s="169" t="s">
        <v>230</v>
      </c>
      <c r="B116" s="170"/>
      <c r="C116" s="171"/>
    </row>
    <row r="117" spans="1:3" s="47" customFormat="1" ht="15" customHeight="1">
      <c r="A117" s="48" t="s">
        <v>161</v>
      </c>
      <c r="B117" s="39" t="s">
        <v>236</v>
      </c>
      <c r="C117" s="113" t="s">
        <v>337</v>
      </c>
    </row>
    <row r="118" spans="1:3" s="47" customFormat="1" ht="15" customHeight="1">
      <c r="A118" s="46" t="s">
        <v>162</v>
      </c>
      <c r="B118" s="13" t="s">
        <v>236</v>
      </c>
      <c r="C118" s="112" t="s">
        <v>347</v>
      </c>
    </row>
    <row r="119" spans="1:3" s="47" customFormat="1" ht="15" customHeight="1">
      <c r="A119" s="48" t="s">
        <v>163</v>
      </c>
      <c r="B119" s="39" t="s">
        <v>236</v>
      </c>
      <c r="C119" s="113" t="s">
        <v>347</v>
      </c>
    </row>
    <row r="120" spans="1:3" s="47" customFormat="1" ht="15" customHeight="1">
      <c r="A120" s="46" t="s">
        <v>164</v>
      </c>
      <c r="B120" s="13" t="s">
        <v>236</v>
      </c>
      <c r="C120" s="112" t="s">
        <v>336</v>
      </c>
    </row>
    <row r="121" spans="1:3" s="47" customFormat="1" ht="15" customHeight="1">
      <c r="A121" s="169" t="s">
        <v>231</v>
      </c>
      <c r="B121" s="170"/>
      <c r="C121" s="171"/>
    </row>
    <row r="122" spans="1:3" s="47" customFormat="1" ht="15" customHeight="1">
      <c r="A122" s="48" t="s">
        <v>165</v>
      </c>
      <c r="B122" s="39" t="s">
        <v>236</v>
      </c>
      <c r="C122" s="113" t="s">
        <v>360</v>
      </c>
    </row>
    <row r="123" spans="1:3" s="47" customFormat="1" ht="15" customHeight="1">
      <c r="A123" s="46" t="s">
        <v>166</v>
      </c>
      <c r="B123" s="13" t="s">
        <v>236</v>
      </c>
      <c r="C123" s="112" t="s">
        <v>361</v>
      </c>
    </row>
    <row r="124" spans="1:3" s="47" customFormat="1" ht="15" customHeight="1">
      <c r="A124" s="48" t="s">
        <v>167</v>
      </c>
      <c r="B124" s="39" t="s">
        <v>236</v>
      </c>
      <c r="C124" s="113" t="s">
        <v>361</v>
      </c>
    </row>
    <row r="125" spans="1:3" s="47" customFormat="1" ht="15" customHeight="1">
      <c r="A125" s="46" t="s">
        <v>168</v>
      </c>
      <c r="B125" s="13" t="s">
        <v>236</v>
      </c>
      <c r="C125" s="112" t="s">
        <v>361</v>
      </c>
    </row>
    <row r="126" spans="1:3" s="47" customFormat="1" ht="15" customHeight="1">
      <c r="A126" s="48" t="s">
        <v>169</v>
      </c>
      <c r="B126" s="39" t="s">
        <v>236</v>
      </c>
      <c r="C126" s="113" t="s">
        <v>346</v>
      </c>
    </row>
    <row r="127" spans="1:3" s="47" customFormat="1" ht="15" customHeight="1">
      <c r="A127" s="46" t="s">
        <v>170</v>
      </c>
      <c r="B127" s="13" t="s">
        <v>236</v>
      </c>
      <c r="C127" s="112" t="s">
        <v>337</v>
      </c>
    </row>
    <row r="128" spans="1:3" s="47" customFormat="1" ht="15" customHeight="1">
      <c r="A128" s="48" t="s">
        <v>171</v>
      </c>
      <c r="B128" s="39" t="s">
        <v>236</v>
      </c>
      <c r="C128" s="113" t="s">
        <v>346</v>
      </c>
    </row>
    <row r="129" spans="1:3" s="47" customFormat="1" ht="15" customHeight="1">
      <c r="A129" s="169" t="s">
        <v>232</v>
      </c>
      <c r="B129" s="170"/>
      <c r="C129" s="171"/>
    </row>
    <row r="130" spans="1:3" s="47" customFormat="1" ht="15" customHeight="1">
      <c r="A130" s="48" t="s">
        <v>172</v>
      </c>
      <c r="B130" s="39" t="s">
        <v>236</v>
      </c>
      <c r="C130" s="113" t="s">
        <v>350</v>
      </c>
    </row>
    <row r="131" spans="1:3" s="47" customFormat="1" ht="15" customHeight="1">
      <c r="A131" s="46" t="s">
        <v>173</v>
      </c>
      <c r="B131" s="13" t="s">
        <v>236</v>
      </c>
      <c r="C131" s="112" t="s">
        <v>321</v>
      </c>
    </row>
    <row r="132" spans="1:3" s="47" customFormat="1" ht="15" customHeight="1">
      <c r="A132" s="48" t="s">
        <v>174</v>
      </c>
      <c r="B132" s="39" t="s">
        <v>236</v>
      </c>
      <c r="C132" s="113" t="s">
        <v>346</v>
      </c>
    </row>
    <row r="133" spans="1:3" s="47" customFormat="1" ht="15" customHeight="1">
      <c r="A133" s="46" t="s">
        <v>175</v>
      </c>
      <c r="B133" s="13" t="s">
        <v>236</v>
      </c>
      <c r="C133" s="112" t="s">
        <v>346</v>
      </c>
    </row>
    <row r="134" spans="1:3" s="47" customFormat="1" ht="15" customHeight="1">
      <c r="A134" s="48" t="s">
        <v>176</v>
      </c>
      <c r="B134" s="39" t="s">
        <v>236</v>
      </c>
      <c r="C134" s="113" t="s">
        <v>337</v>
      </c>
    </row>
    <row r="135" spans="1:3" s="47" customFormat="1" ht="15" customHeight="1">
      <c r="A135" s="46" t="s">
        <v>177</v>
      </c>
      <c r="B135" s="13" t="s">
        <v>236</v>
      </c>
      <c r="C135" s="112" t="s">
        <v>337</v>
      </c>
    </row>
    <row r="136" spans="1:3" s="47" customFormat="1" ht="15" customHeight="1">
      <c r="A136" s="169" t="s">
        <v>233</v>
      </c>
      <c r="B136" s="170"/>
      <c r="C136" s="171"/>
    </row>
    <row r="137" spans="1:3" s="47" customFormat="1" ht="15" customHeight="1">
      <c r="A137" s="48" t="s">
        <v>178</v>
      </c>
      <c r="B137" s="39" t="s">
        <v>5</v>
      </c>
      <c r="C137" s="113" t="s">
        <v>362</v>
      </c>
    </row>
    <row r="138" spans="1:3" s="47" customFormat="1" ht="15" customHeight="1">
      <c r="A138" s="46" t="s">
        <v>179</v>
      </c>
      <c r="B138" s="13" t="s">
        <v>242</v>
      </c>
      <c r="C138" s="112" t="s">
        <v>342</v>
      </c>
    </row>
    <row r="139" spans="1:3" s="47" customFormat="1" ht="15" customHeight="1">
      <c r="A139" s="48" t="s">
        <v>180</v>
      </c>
      <c r="B139" s="39" t="s">
        <v>5</v>
      </c>
      <c r="C139" s="113" t="s">
        <v>342</v>
      </c>
    </row>
    <row r="140" spans="1:3" s="47" customFormat="1" ht="15" customHeight="1">
      <c r="A140" s="46" t="s">
        <v>181</v>
      </c>
      <c r="B140" s="13" t="s">
        <v>5</v>
      </c>
      <c r="C140" s="112" t="s">
        <v>325</v>
      </c>
    </row>
    <row r="141" spans="1:3" s="47" customFormat="1" ht="15" customHeight="1">
      <c r="A141" s="48" t="s">
        <v>182</v>
      </c>
      <c r="B141" s="39" t="s">
        <v>5</v>
      </c>
      <c r="C141" s="113" t="s">
        <v>363</v>
      </c>
    </row>
    <row r="142" spans="1:3" s="47" customFormat="1" ht="15" customHeight="1" thickBot="1">
      <c r="A142" s="73" t="s">
        <v>183</v>
      </c>
      <c r="B142" s="72" t="s">
        <v>5</v>
      </c>
      <c r="C142" s="114" t="s">
        <v>364</v>
      </c>
    </row>
    <row r="143" spans="1:3">
      <c r="A143" s="9" t="s">
        <v>8</v>
      </c>
    </row>
  </sheetData>
  <mergeCells count="20">
    <mergeCell ref="A2:C2"/>
    <mergeCell ref="A39:C39"/>
    <mergeCell ref="A43:C43"/>
    <mergeCell ref="A46:C46"/>
    <mergeCell ref="A50:C50"/>
    <mergeCell ref="A4:C4"/>
    <mergeCell ref="A12:C12"/>
    <mergeCell ref="A21:C21"/>
    <mergeCell ref="A33:C33"/>
    <mergeCell ref="A36:C36"/>
    <mergeCell ref="A87:C87"/>
    <mergeCell ref="A79:C79"/>
    <mergeCell ref="A71:C71"/>
    <mergeCell ref="A62:C62"/>
    <mergeCell ref="A136:C136"/>
    <mergeCell ref="A129:C129"/>
    <mergeCell ref="A121:C121"/>
    <mergeCell ref="A116:C116"/>
    <mergeCell ref="A104:C104"/>
    <mergeCell ref="A94:C94"/>
  </mergeCells>
  <hyperlinks>
    <hyperlink ref="A143" location="Главная!A1" display="Возврат к выбору"/>
    <hyperlink ref="A1:C1" r:id="rId1" display="ООО СМУ &quot;СТРОЙПУСК&quot; ТЕЛ.(383)3546429  e-mail; Stroypusk@mail.ru"/>
    <hyperlink ref="A1:F1" r:id="rId2" display="ООО СМУ &quot;СТРОЙПУСК&quot; ТЕЛ.(383)2634564  e-mail; Stroypusk@mail.ru"/>
  </hyperlinks>
  <printOptions horizontalCentered="1"/>
  <pageMargins left="0.31496062992125984" right="0.19685039370078741" top="0.31496062992125984" bottom="0.55118110236220474" header="0.31496062992125984" footer="0.31496062992125984"/>
  <pageSetup paperSize="9" fitToHeight="2" orientation="portrait" verticalDpi="300" r:id="rId3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pane xSplit="5" ySplit="4" topLeftCell="F5" activePane="bottomRight" state="frozen"/>
      <selection pane="topRight" activeCell="F1" sqref="F1"/>
      <selection pane="bottomLeft" activeCell="A6" sqref="A6"/>
      <selection pane="bottomRight" activeCell="E26" sqref="E26"/>
    </sheetView>
  </sheetViews>
  <sheetFormatPr defaultRowHeight="15"/>
  <cols>
    <col min="1" max="1" width="54.7109375" style="47" customWidth="1"/>
    <col min="2" max="2" width="12.7109375" style="55" customWidth="1"/>
    <col min="3" max="5" width="11.7109375" style="47" customWidth="1"/>
    <col min="6" max="256" width="9.140625" style="47"/>
    <col min="257" max="257" width="54.7109375" style="47" customWidth="1"/>
    <col min="258" max="258" width="23.140625" style="47" customWidth="1"/>
    <col min="259" max="259" width="20" style="47" customWidth="1"/>
    <col min="260" max="260" width="19.28515625" style="47" customWidth="1"/>
    <col min="261" max="261" width="15.28515625" style="47" customWidth="1"/>
    <col min="262" max="512" width="9.140625" style="47"/>
    <col min="513" max="513" width="54.7109375" style="47" customWidth="1"/>
    <col min="514" max="514" width="23.140625" style="47" customWidth="1"/>
    <col min="515" max="515" width="20" style="47" customWidth="1"/>
    <col min="516" max="516" width="19.28515625" style="47" customWidth="1"/>
    <col min="517" max="517" width="15.28515625" style="47" customWidth="1"/>
    <col min="518" max="768" width="9.140625" style="47"/>
    <col min="769" max="769" width="54.7109375" style="47" customWidth="1"/>
    <col min="770" max="770" width="23.140625" style="47" customWidth="1"/>
    <col min="771" max="771" width="20" style="47" customWidth="1"/>
    <col min="772" max="772" width="19.28515625" style="47" customWidth="1"/>
    <col min="773" max="773" width="15.28515625" style="47" customWidth="1"/>
    <col min="774" max="1024" width="9.140625" style="47"/>
    <col min="1025" max="1025" width="54.7109375" style="47" customWidth="1"/>
    <col min="1026" max="1026" width="23.140625" style="47" customWidth="1"/>
    <col min="1027" max="1027" width="20" style="47" customWidth="1"/>
    <col min="1028" max="1028" width="19.28515625" style="47" customWidth="1"/>
    <col min="1029" max="1029" width="15.28515625" style="47" customWidth="1"/>
    <col min="1030" max="1280" width="9.140625" style="47"/>
    <col min="1281" max="1281" width="54.7109375" style="47" customWidth="1"/>
    <col min="1282" max="1282" width="23.140625" style="47" customWidth="1"/>
    <col min="1283" max="1283" width="20" style="47" customWidth="1"/>
    <col min="1284" max="1284" width="19.28515625" style="47" customWidth="1"/>
    <col min="1285" max="1285" width="15.28515625" style="47" customWidth="1"/>
    <col min="1286" max="1536" width="9.140625" style="47"/>
    <col min="1537" max="1537" width="54.7109375" style="47" customWidth="1"/>
    <col min="1538" max="1538" width="23.140625" style="47" customWidth="1"/>
    <col min="1539" max="1539" width="20" style="47" customWidth="1"/>
    <col min="1540" max="1540" width="19.28515625" style="47" customWidth="1"/>
    <col min="1541" max="1541" width="15.28515625" style="47" customWidth="1"/>
    <col min="1542" max="1792" width="9.140625" style="47"/>
    <col min="1793" max="1793" width="54.7109375" style="47" customWidth="1"/>
    <col min="1794" max="1794" width="23.140625" style="47" customWidth="1"/>
    <col min="1795" max="1795" width="20" style="47" customWidth="1"/>
    <col min="1796" max="1796" width="19.28515625" style="47" customWidth="1"/>
    <col min="1797" max="1797" width="15.28515625" style="47" customWidth="1"/>
    <col min="1798" max="2048" width="9.140625" style="47"/>
    <col min="2049" max="2049" width="54.7109375" style="47" customWidth="1"/>
    <col min="2050" max="2050" width="23.140625" style="47" customWidth="1"/>
    <col min="2051" max="2051" width="20" style="47" customWidth="1"/>
    <col min="2052" max="2052" width="19.28515625" style="47" customWidth="1"/>
    <col min="2053" max="2053" width="15.28515625" style="47" customWidth="1"/>
    <col min="2054" max="2304" width="9.140625" style="47"/>
    <col min="2305" max="2305" width="54.7109375" style="47" customWidth="1"/>
    <col min="2306" max="2306" width="23.140625" style="47" customWidth="1"/>
    <col min="2307" max="2307" width="20" style="47" customWidth="1"/>
    <col min="2308" max="2308" width="19.28515625" style="47" customWidth="1"/>
    <col min="2309" max="2309" width="15.28515625" style="47" customWidth="1"/>
    <col min="2310" max="2560" width="9.140625" style="47"/>
    <col min="2561" max="2561" width="54.7109375" style="47" customWidth="1"/>
    <col min="2562" max="2562" width="23.140625" style="47" customWidth="1"/>
    <col min="2563" max="2563" width="20" style="47" customWidth="1"/>
    <col min="2564" max="2564" width="19.28515625" style="47" customWidth="1"/>
    <col min="2565" max="2565" width="15.28515625" style="47" customWidth="1"/>
    <col min="2566" max="2816" width="9.140625" style="47"/>
    <col min="2817" max="2817" width="54.7109375" style="47" customWidth="1"/>
    <col min="2818" max="2818" width="23.140625" style="47" customWidth="1"/>
    <col min="2819" max="2819" width="20" style="47" customWidth="1"/>
    <col min="2820" max="2820" width="19.28515625" style="47" customWidth="1"/>
    <col min="2821" max="2821" width="15.28515625" style="47" customWidth="1"/>
    <col min="2822" max="3072" width="9.140625" style="47"/>
    <col min="3073" max="3073" width="54.7109375" style="47" customWidth="1"/>
    <col min="3074" max="3074" width="23.140625" style="47" customWidth="1"/>
    <col min="3075" max="3075" width="20" style="47" customWidth="1"/>
    <col min="3076" max="3076" width="19.28515625" style="47" customWidth="1"/>
    <col min="3077" max="3077" width="15.28515625" style="47" customWidth="1"/>
    <col min="3078" max="3328" width="9.140625" style="47"/>
    <col min="3329" max="3329" width="54.7109375" style="47" customWidth="1"/>
    <col min="3330" max="3330" width="23.140625" style="47" customWidth="1"/>
    <col min="3331" max="3331" width="20" style="47" customWidth="1"/>
    <col min="3332" max="3332" width="19.28515625" style="47" customWidth="1"/>
    <col min="3333" max="3333" width="15.28515625" style="47" customWidth="1"/>
    <col min="3334" max="3584" width="9.140625" style="47"/>
    <col min="3585" max="3585" width="54.7109375" style="47" customWidth="1"/>
    <col min="3586" max="3586" width="23.140625" style="47" customWidth="1"/>
    <col min="3587" max="3587" width="20" style="47" customWidth="1"/>
    <col min="3588" max="3588" width="19.28515625" style="47" customWidth="1"/>
    <col min="3589" max="3589" width="15.28515625" style="47" customWidth="1"/>
    <col min="3590" max="3840" width="9.140625" style="47"/>
    <col min="3841" max="3841" width="54.7109375" style="47" customWidth="1"/>
    <col min="3842" max="3842" width="23.140625" style="47" customWidth="1"/>
    <col min="3843" max="3843" width="20" style="47" customWidth="1"/>
    <col min="3844" max="3844" width="19.28515625" style="47" customWidth="1"/>
    <col min="3845" max="3845" width="15.28515625" style="47" customWidth="1"/>
    <col min="3846" max="4096" width="9.140625" style="47"/>
    <col min="4097" max="4097" width="54.7109375" style="47" customWidth="1"/>
    <col min="4098" max="4098" width="23.140625" style="47" customWidth="1"/>
    <col min="4099" max="4099" width="20" style="47" customWidth="1"/>
    <col min="4100" max="4100" width="19.28515625" style="47" customWidth="1"/>
    <col min="4101" max="4101" width="15.28515625" style="47" customWidth="1"/>
    <col min="4102" max="4352" width="9.140625" style="47"/>
    <col min="4353" max="4353" width="54.7109375" style="47" customWidth="1"/>
    <col min="4354" max="4354" width="23.140625" style="47" customWidth="1"/>
    <col min="4355" max="4355" width="20" style="47" customWidth="1"/>
    <col min="4356" max="4356" width="19.28515625" style="47" customWidth="1"/>
    <col min="4357" max="4357" width="15.28515625" style="47" customWidth="1"/>
    <col min="4358" max="4608" width="9.140625" style="47"/>
    <col min="4609" max="4609" width="54.7109375" style="47" customWidth="1"/>
    <col min="4610" max="4610" width="23.140625" style="47" customWidth="1"/>
    <col min="4611" max="4611" width="20" style="47" customWidth="1"/>
    <col min="4612" max="4612" width="19.28515625" style="47" customWidth="1"/>
    <col min="4613" max="4613" width="15.28515625" style="47" customWidth="1"/>
    <col min="4614" max="4864" width="9.140625" style="47"/>
    <col min="4865" max="4865" width="54.7109375" style="47" customWidth="1"/>
    <col min="4866" max="4866" width="23.140625" style="47" customWidth="1"/>
    <col min="4867" max="4867" width="20" style="47" customWidth="1"/>
    <col min="4868" max="4868" width="19.28515625" style="47" customWidth="1"/>
    <col min="4869" max="4869" width="15.28515625" style="47" customWidth="1"/>
    <col min="4870" max="5120" width="9.140625" style="47"/>
    <col min="5121" max="5121" width="54.7109375" style="47" customWidth="1"/>
    <col min="5122" max="5122" width="23.140625" style="47" customWidth="1"/>
    <col min="5123" max="5123" width="20" style="47" customWidth="1"/>
    <col min="5124" max="5124" width="19.28515625" style="47" customWidth="1"/>
    <col min="5125" max="5125" width="15.28515625" style="47" customWidth="1"/>
    <col min="5126" max="5376" width="9.140625" style="47"/>
    <col min="5377" max="5377" width="54.7109375" style="47" customWidth="1"/>
    <col min="5378" max="5378" width="23.140625" style="47" customWidth="1"/>
    <col min="5379" max="5379" width="20" style="47" customWidth="1"/>
    <col min="5380" max="5380" width="19.28515625" style="47" customWidth="1"/>
    <col min="5381" max="5381" width="15.28515625" style="47" customWidth="1"/>
    <col min="5382" max="5632" width="9.140625" style="47"/>
    <col min="5633" max="5633" width="54.7109375" style="47" customWidth="1"/>
    <col min="5634" max="5634" width="23.140625" style="47" customWidth="1"/>
    <col min="5635" max="5635" width="20" style="47" customWidth="1"/>
    <col min="5636" max="5636" width="19.28515625" style="47" customWidth="1"/>
    <col min="5637" max="5637" width="15.28515625" style="47" customWidth="1"/>
    <col min="5638" max="5888" width="9.140625" style="47"/>
    <col min="5889" max="5889" width="54.7109375" style="47" customWidth="1"/>
    <col min="5890" max="5890" width="23.140625" style="47" customWidth="1"/>
    <col min="5891" max="5891" width="20" style="47" customWidth="1"/>
    <col min="5892" max="5892" width="19.28515625" style="47" customWidth="1"/>
    <col min="5893" max="5893" width="15.28515625" style="47" customWidth="1"/>
    <col min="5894" max="6144" width="9.140625" style="47"/>
    <col min="6145" max="6145" width="54.7109375" style="47" customWidth="1"/>
    <col min="6146" max="6146" width="23.140625" style="47" customWidth="1"/>
    <col min="6147" max="6147" width="20" style="47" customWidth="1"/>
    <col min="6148" max="6148" width="19.28515625" style="47" customWidth="1"/>
    <col min="6149" max="6149" width="15.28515625" style="47" customWidth="1"/>
    <col min="6150" max="6400" width="9.140625" style="47"/>
    <col min="6401" max="6401" width="54.7109375" style="47" customWidth="1"/>
    <col min="6402" max="6402" width="23.140625" style="47" customWidth="1"/>
    <col min="6403" max="6403" width="20" style="47" customWidth="1"/>
    <col min="6404" max="6404" width="19.28515625" style="47" customWidth="1"/>
    <col min="6405" max="6405" width="15.28515625" style="47" customWidth="1"/>
    <col min="6406" max="6656" width="9.140625" style="47"/>
    <col min="6657" max="6657" width="54.7109375" style="47" customWidth="1"/>
    <col min="6658" max="6658" width="23.140625" style="47" customWidth="1"/>
    <col min="6659" max="6659" width="20" style="47" customWidth="1"/>
    <col min="6660" max="6660" width="19.28515625" style="47" customWidth="1"/>
    <col min="6661" max="6661" width="15.28515625" style="47" customWidth="1"/>
    <col min="6662" max="6912" width="9.140625" style="47"/>
    <col min="6913" max="6913" width="54.7109375" style="47" customWidth="1"/>
    <col min="6914" max="6914" width="23.140625" style="47" customWidth="1"/>
    <col min="6915" max="6915" width="20" style="47" customWidth="1"/>
    <col min="6916" max="6916" width="19.28515625" style="47" customWidth="1"/>
    <col min="6917" max="6917" width="15.28515625" style="47" customWidth="1"/>
    <col min="6918" max="7168" width="9.140625" style="47"/>
    <col min="7169" max="7169" width="54.7109375" style="47" customWidth="1"/>
    <col min="7170" max="7170" width="23.140625" style="47" customWidth="1"/>
    <col min="7171" max="7171" width="20" style="47" customWidth="1"/>
    <col min="7172" max="7172" width="19.28515625" style="47" customWidth="1"/>
    <col min="7173" max="7173" width="15.28515625" style="47" customWidth="1"/>
    <col min="7174" max="7424" width="9.140625" style="47"/>
    <col min="7425" max="7425" width="54.7109375" style="47" customWidth="1"/>
    <col min="7426" max="7426" width="23.140625" style="47" customWidth="1"/>
    <col min="7427" max="7427" width="20" style="47" customWidth="1"/>
    <col min="7428" max="7428" width="19.28515625" style="47" customWidth="1"/>
    <col min="7429" max="7429" width="15.28515625" style="47" customWidth="1"/>
    <col min="7430" max="7680" width="9.140625" style="47"/>
    <col min="7681" max="7681" width="54.7109375" style="47" customWidth="1"/>
    <col min="7682" max="7682" width="23.140625" style="47" customWidth="1"/>
    <col min="7683" max="7683" width="20" style="47" customWidth="1"/>
    <col min="7684" max="7684" width="19.28515625" style="47" customWidth="1"/>
    <col min="7685" max="7685" width="15.28515625" style="47" customWidth="1"/>
    <col min="7686" max="7936" width="9.140625" style="47"/>
    <col min="7937" max="7937" width="54.7109375" style="47" customWidth="1"/>
    <col min="7938" max="7938" width="23.140625" style="47" customWidth="1"/>
    <col min="7939" max="7939" width="20" style="47" customWidth="1"/>
    <col min="7940" max="7940" width="19.28515625" style="47" customWidth="1"/>
    <col min="7941" max="7941" width="15.28515625" style="47" customWidth="1"/>
    <col min="7942" max="8192" width="9.140625" style="47"/>
    <col min="8193" max="8193" width="54.7109375" style="47" customWidth="1"/>
    <col min="8194" max="8194" width="23.140625" style="47" customWidth="1"/>
    <col min="8195" max="8195" width="20" style="47" customWidth="1"/>
    <col min="8196" max="8196" width="19.28515625" style="47" customWidth="1"/>
    <col min="8197" max="8197" width="15.28515625" style="47" customWidth="1"/>
    <col min="8198" max="8448" width="9.140625" style="47"/>
    <col min="8449" max="8449" width="54.7109375" style="47" customWidth="1"/>
    <col min="8450" max="8450" width="23.140625" style="47" customWidth="1"/>
    <col min="8451" max="8451" width="20" style="47" customWidth="1"/>
    <col min="8452" max="8452" width="19.28515625" style="47" customWidth="1"/>
    <col min="8453" max="8453" width="15.28515625" style="47" customWidth="1"/>
    <col min="8454" max="8704" width="9.140625" style="47"/>
    <col min="8705" max="8705" width="54.7109375" style="47" customWidth="1"/>
    <col min="8706" max="8706" width="23.140625" style="47" customWidth="1"/>
    <col min="8707" max="8707" width="20" style="47" customWidth="1"/>
    <col min="8708" max="8708" width="19.28515625" style="47" customWidth="1"/>
    <col min="8709" max="8709" width="15.28515625" style="47" customWidth="1"/>
    <col min="8710" max="8960" width="9.140625" style="47"/>
    <col min="8961" max="8961" width="54.7109375" style="47" customWidth="1"/>
    <col min="8962" max="8962" width="23.140625" style="47" customWidth="1"/>
    <col min="8963" max="8963" width="20" style="47" customWidth="1"/>
    <col min="8964" max="8964" width="19.28515625" style="47" customWidth="1"/>
    <col min="8965" max="8965" width="15.28515625" style="47" customWidth="1"/>
    <col min="8966" max="9216" width="9.140625" style="47"/>
    <col min="9217" max="9217" width="54.7109375" style="47" customWidth="1"/>
    <col min="9218" max="9218" width="23.140625" style="47" customWidth="1"/>
    <col min="9219" max="9219" width="20" style="47" customWidth="1"/>
    <col min="9220" max="9220" width="19.28515625" style="47" customWidth="1"/>
    <col min="9221" max="9221" width="15.28515625" style="47" customWidth="1"/>
    <col min="9222" max="9472" width="9.140625" style="47"/>
    <col min="9473" max="9473" width="54.7109375" style="47" customWidth="1"/>
    <col min="9474" max="9474" width="23.140625" style="47" customWidth="1"/>
    <col min="9475" max="9475" width="20" style="47" customWidth="1"/>
    <col min="9476" max="9476" width="19.28515625" style="47" customWidth="1"/>
    <col min="9477" max="9477" width="15.28515625" style="47" customWidth="1"/>
    <col min="9478" max="9728" width="9.140625" style="47"/>
    <col min="9729" max="9729" width="54.7109375" style="47" customWidth="1"/>
    <col min="9730" max="9730" width="23.140625" style="47" customWidth="1"/>
    <col min="9731" max="9731" width="20" style="47" customWidth="1"/>
    <col min="9732" max="9732" width="19.28515625" style="47" customWidth="1"/>
    <col min="9733" max="9733" width="15.28515625" style="47" customWidth="1"/>
    <col min="9734" max="9984" width="9.140625" style="47"/>
    <col min="9985" max="9985" width="54.7109375" style="47" customWidth="1"/>
    <col min="9986" max="9986" width="23.140625" style="47" customWidth="1"/>
    <col min="9987" max="9987" width="20" style="47" customWidth="1"/>
    <col min="9988" max="9988" width="19.28515625" style="47" customWidth="1"/>
    <col min="9989" max="9989" width="15.28515625" style="47" customWidth="1"/>
    <col min="9990" max="10240" width="9.140625" style="47"/>
    <col min="10241" max="10241" width="54.7109375" style="47" customWidth="1"/>
    <col min="10242" max="10242" width="23.140625" style="47" customWidth="1"/>
    <col min="10243" max="10243" width="20" style="47" customWidth="1"/>
    <col min="10244" max="10244" width="19.28515625" style="47" customWidth="1"/>
    <col min="10245" max="10245" width="15.28515625" style="47" customWidth="1"/>
    <col min="10246" max="10496" width="9.140625" style="47"/>
    <col min="10497" max="10497" width="54.7109375" style="47" customWidth="1"/>
    <col min="10498" max="10498" width="23.140625" style="47" customWidth="1"/>
    <col min="10499" max="10499" width="20" style="47" customWidth="1"/>
    <col min="10500" max="10500" width="19.28515625" style="47" customWidth="1"/>
    <col min="10501" max="10501" width="15.28515625" style="47" customWidth="1"/>
    <col min="10502" max="10752" width="9.140625" style="47"/>
    <col min="10753" max="10753" width="54.7109375" style="47" customWidth="1"/>
    <col min="10754" max="10754" width="23.140625" style="47" customWidth="1"/>
    <col min="10755" max="10755" width="20" style="47" customWidth="1"/>
    <col min="10756" max="10756" width="19.28515625" style="47" customWidth="1"/>
    <col min="10757" max="10757" width="15.28515625" style="47" customWidth="1"/>
    <col min="10758" max="11008" width="9.140625" style="47"/>
    <col min="11009" max="11009" width="54.7109375" style="47" customWidth="1"/>
    <col min="11010" max="11010" width="23.140625" style="47" customWidth="1"/>
    <col min="11011" max="11011" width="20" style="47" customWidth="1"/>
    <col min="11012" max="11012" width="19.28515625" style="47" customWidth="1"/>
    <col min="11013" max="11013" width="15.28515625" style="47" customWidth="1"/>
    <col min="11014" max="11264" width="9.140625" style="47"/>
    <col min="11265" max="11265" width="54.7109375" style="47" customWidth="1"/>
    <col min="11266" max="11266" width="23.140625" style="47" customWidth="1"/>
    <col min="11267" max="11267" width="20" style="47" customWidth="1"/>
    <col min="11268" max="11268" width="19.28515625" style="47" customWidth="1"/>
    <col min="11269" max="11269" width="15.28515625" style="47" customWidth="1"/>
    <col min="11270" max="11520" width="9.140625" style="47"/>
    <col min="11521" max="11521" width="54.7109375" style="47" customWidth="1"/>
    <col min="11522" max="11522" width="23.140625" style="47" customWidth="1"/>
    <col min="11523" max="11523" width="20" style="47" customWidth="1"/>
    <col min="11524" max="11524" width="19.28515625" style="47" customWidth="1"/>
    <col min="11525" max="11525" width="15.28515625" style="47" customWidth="1"/>
    <col min="11526" max="11776" width="9.140625" style="47"/>
    <col min="11777" max="11777" width="54.7109375" style="47" customWidth="1"/>
    <col min="11778" max="11778" width="23.140625" style="47" customWidth="1"/>
    <col min="11779" max="11779" width="20" style="47" customWidth="1"/>
    <col min="11780" max="11780" width="19.28515625" style="47" customWidth="1"/>
    <col min="11781" max="11781" width="15.28515625" style="47" customWidth="1"/>
    <col min="11782" max="12032" width="9.140625" style="47"/>
    <col min="12033" max="12033" width="54.7109375" style="47" customWidth="1"/>
    <col min="12034" max="12034" width="23.140625" style="47" customWidth="1"/>
    <col min="12035" max="12035" width="20" style="47" customWidth="1"/>
    <col min="12036" max="12036" width="19.28515625" style="47" customWidth="1"/>
    <col min="12037" max="12037" width="15.28515625" style="47" customWidth="1"/>
    <col min="12038" max="12288" width="9.140625" style="47"/>
    <col min="12289" max="12289" width="54.7109375" style="47" customWidth="1"/>
    <col min="12290" max="12290" width="23.140625" style="47" customWidth="1"/>
    <col min="12291" max="12291" width="20" style="47" customWidth="1"/>
    <col min="12292" max="12292" width="19.28515625" style="47" customWidth="1"/>
    <col min="12293" max="12293" width="15.28515625" style="47" customWidth="1"/>
    <col min="12294" max="12544" width="9.140625" style="47"/>
    <col min="12545" max="12545" width="54.7109375" style="47" customWidth="1"/>
    <col min="12546" max="12546" width="23.140625" style="47" customWidth="1"/>
    <col min="12547" max="12547" width="20" style="47" customWidth="1"/>
    <col min="12548" max="12548" width="19.28515625" style="47" customWidth="1"/>
    <col min="12549" max="12549" width="15.28515625" style="47" customWidth="1"/>
    <col min="12550" max="12800" width="9.140625" style="47"/>
    <col min="12801" max="12801" width="54.7109375" style="47" customWidth="1"/>
    <col min="12802" max="12802" width="23.140625" style="47" customWidth="1"/>
    <col min="12803" max="12803" width="20" style="47" customWidth="1"/>
    <col min="12804" max="12804" width="19.28515625" style="47" customWidth="1"/>
    <col min="12805" max="12805" width="15.28515625" style="47" customWidth="1"/>
    <col min="12806" max="13056" width="9.140625" style="47"/>
    <col min="13057" max="13057" width="54.7109375" style="47" customWidth="1"/>
    <col min="13058" max="13058" width="23.140625" style="47" customWidth="1"/>
    <col min="13059" max="13059" width="20" style="47" customWidth="1"/>
    <col min="13060" max="13060" width="19.28515625" style="47" customWidth="1"/>
    <col min="13061" max="13061" width="15.28515625" style="47" customWidth="1"/>
    <col min="13062" max="13312" width="9.140625" style="47"/>
    <col min="13313" max="13313" width="54.7109375" style="47" customWidth="1"/>
    <col min="13314" max="13314" width="23.140625" style="47" customWidth="1"/>
    <col min="13315" max="13315" width="20" style="47" customWidth="1"/>
    <col min="13316" max="13316" width="19.28515625" style="47" customWidth="1"/>
    <col min="13317" max="13317" width="15.28515625" style="47" customWidth="1"/>
    <col min="13318" max="13568" width="9.140625" style="47"/>
    <col min="13569" max="13569" width="54.7109375" style="47" customWidth="1"/>
    <col min="13570" max="13570" width="23.140625" style="47" customWidth="1"/>
    <col min="13571" max="13571" width="20" style="47" customWidth="1"/>
    <col min="13572" max="13572" width="19.28515625" style="47" customWidth="1"/>
    <col min="13573" max="13573" width="15.28515625" style="47" customWidth="1"/>
    <col min="13574" max="13824" width="9.140625" style="47"/>
    <col min="13825" max="13825" width="54.7109375" style="47" customWidth="1"/>
    <col min="13826" max="13826" width="23.140625" style="47" customWidth="1"/>
    <col min="13827" max="13827" width="20" style="47" customWidth="1"/>
    <col min="13828" max="13828" width="19.28515625" style="47" customWidth="1"/>
    <col min="13829" max="13829" width="15.28515625" style="47" customWidth="1"/>
    <col min="13830" max="14080" width="9.140625" style="47"/>
    <col min="14081" max="14081" width="54.7109375" style="47" customWidth="1"/>
    <col min="14082" max="14082" width="23.140625" style="47" customWidth="1"/>
    <col min="14083" max="14083" width="20" style="47" customWidth="1"/>
    <col min="14084" max="14084" width="19.28515625" style="47" customWidth="1"/>
    <col min="14085" max="14085" width="15.28515625" style="47" customWidth="1"/>
    <col min="14086" max="14336" width="9.140625" style="47"/>
    <col min="14337" max="14337" width="54.7109375" style="47" customWidth="1"/>
    <col min="14338" max="14338" width="23.140625" style="47" customWidth="1"/>
    <col min="14339" max="14339" width="20" style="47" customWidth="1"/>
    <col min="14340" max="14340" width="19.28515625" style="47" customWidth="1"/>
    <col min="14341" max="14341" width="15.28515625" style="47" customWidth="1"/>
    <col min="14342" max="14592" width="9.140625" style="47"/>
    <col min="14593" max="14593" width="54.7109375" style="47" customWidth="1"/>
    <col min="14594" max="14594" width="23.140625" style="47" customWidth="1"/>
    <col min="14595" max="14595" width="20" style="47" customWidth="1"/>
    <col min="14596" max="14596" width="19.28515625" style="47" customWidth="1"/>
    <col min="14597" max="14597" width="15.28515625" style="47" customWidth="1"/>
    <col min="14598" max="14848" width="9.140625" style="47"/>
    <col min="14849" max="14849" width="54.7109375" style="47" customWidth="1"/>
    <col min="14850" max="14850" width="23.140625" style="47" customWidth="1"/>
    <col min="14851" max="14851" width="20" style="47" customWidth="1"/>
    <col min="14852" max="14852" width="19.28515625" style="47" customWidth="1"/>
    <col min="14853" max="14853" width="15.28515625" style="47" customWidth="1"/>
    <col min="14854" max="15104" width="9.140625" style="47"/>
    <col min="15105" max="15105" width="54.7109375" style="47" customWidth="1"/>
    <col min="15106" max="15106" width="23.140625" style="47" customWidth="1"/>
    <col min="15107" max="15107" width="20" style="47" customWidth="1"/>
    <col min="15108" max="15108" width="19.28515625" style="47" customWidth="1"/>
    <col min="15109" max="15109" width="15.28515625" style="47" customWidth="1"/>
    <col min="15110" max="15360" width="9.140625" style="47"/>
    <col min="15361" max="15361" width="54.7109375" style="47" customWidth="1"/>
    <col min="15362" max="15362" width="23.140625" style="47" customWidth="1"/>
    <col min="15363" max="15363" width="20" style="47" customWidth="1"/>
    <col min="15364" max="15364" width="19.28515625" style="47" customWidth="1"/>
    <col min="15365" max="15365" width="15.28515625" style="47" customWidth="1"/>
    <col min="15366" max="15616" width="9.140625" style="47"/>
    <col min="15617" max="15617" width="54.7109375" style="47" customWidth="1"/>
    <col min="15618" max="15618" width="23.140625" style="47" customWidth="1"/>
    <col min="15619" max="15619" width="20" style="47" customWidth="1"/>
    <col min="15620" max="15620" width="19.28515625" style="47" customWidth="1"/>
    <col min="15621" max="15621" width="15.28515625" style="47" customWidth="1"/>
    <col min="15622" max="15872" width="9.140625" style="47"/>
    <col min="15873" max="15873" width="54.7109375" style="47" customWidth="1"/>
    <col min="15874" max="15874" width="23.140625" style="47" customWidth="1"/>
    <col min="15875" max="15875" width="20" style="47" customWidth="1"/>
    <col min="15876" max="15876" width="19.28515625" style="47" customWidth="1"/>
    <col min="15877" max="15877" width="15.28515625" style="47" customWidth="1"/>
    <col min="15878" max="16128" width="9.140625" style="47"/>
    <col min="16129" max="16129" width="54.7109375" style="47" customWidth="1"/>
    <col min="16130" max="16130" width="23.140625" style="47" customWidth="1"/>
    <col min="16131" max="16131" width="20" style="47" customWidth="1"/>
    <col min="16132" max="16132" width="19.28515625" style="47" customWidth="1"/>
    <col min="16133" max="16133" width="15.28515625" style="47" customWidth="1"/>
    <col min="16134" max="16384" width="9.140625" style="47"/>
  </cols>
  <sheetData>
    <row r="1" spans="1:9" ht="15.75" thickBot="1">
      <c r="A1" s="105" t="s">
        <v>366</v>
      </c>
      <c r="B1" s="106"/>
      <c r="C1" s="107"/>
    </row>
    <row r="2" spans="1:9" customFormat="1" ht="19.5">
      <c r="A2" s="122" t="s">
        <v>268</v>
      </c>
      <c r="B2" s="123"/>
      <c r="C2" s="123"/>
      <c r="D2" s="123"/>
      <c r="E2" s="124"/>
      <c r="F2" s="5"/>
      <c r="G2" s="5"/>
      <c r="H2" s="5"/>
      <c r="I2" s="5"/>
    </row>
    <row r="3" spans="1:9" s="6" customFormat="1" ht="17.25">
      <c r="A3" s="131" t="s">
        <v>68</v>
      </c>
      <c r="B3" s="126" t="s">
        <v>15</v>
      </c>
      <c r="C3" s="135" t="s">
        <v>271</v>
      </c>
      <c r="D3" s="135"/>
      <c r="E3" s="130"/>
    </row>
    <row r="4" spans="1:9" s="53" customFormat="1" ht="42.75">
      <c r="A4" s="131"/>
      <c r="B4" s="126"/>
      <c r="C4" s="56" t="s">
        <v>272</v>
      </c>
      <c r="D4" s="56" t="s">
        <v>269</v>
      </c>
      <c r="E4" s="61" t="s">
        <v>270</v>
      </c>
      <c r="F4" s="52"/>
      <c r="G4" s="52"/>
      <c r="H4" s="52"/>
      <c r="I4" s="52"/>
    </row>
    <row r="5" spans="1:9" ht="17.25">
      <c r="A5" s="62" t="s">
        <v>243</v>
      </c>
      <c r="B5" s="54" t="s">
        <v>1</v>
      </c>
      <c r="C5" s="116" t="s">
        <v>338</v>
      </c>
      <c r="D5" s="116" t="s">
        <v>369</v>
      </c>
      <c r="E5" s="117" t="s">
        <v>370</v>
      </c>
    </row>
    <row r="6" spans="1:9">
      <c r="A6" s="74" t="s">
        <v>244</v>
      </c>
      <c r="B6" s="75" t="s">
        <v>245</v>
      </c>
      <c r="C6" s="118" t="s">
        <v>371</v>
      </c>
      <c r="D6" s="118" t="s">
        <v>372</v>
      </c>
      <c r="E6" s="119" t="s">
        <v>332</v>
      </c>
    </row>
    <row r="7" spans="1:9" ht="17.25">
      <c r="A7" s="62" t="s">
        <v>246</v>
      </c>
      <c r="B7" s="39" t="s">
        <v>236</v>
      </c>
      <c r="C7" s="116" t="s">
        <v>347</v>
      </c>
      <c r="D7" s="116" t="s">
        <v>344</v>
      </c>
      <c r="E7" s="117" t="s">
        <v>373</v>
      </c>
    </row>
    <row r="8" spans="1:9" ht="17.25">
      <c r="A8" s="74" t="s">
        <v>247</v>
      </c>
      <c r="B8" s="75" t="s">
        <v>1</v>
      </c>
      <c r="C8" s="118" t="s">
        <v>370</v>
      </c>
      <c r="D8" s="118" t="s">
        <v>370</v>
      </c>
      <c r="E8" s="119" t="s">
        <v>370</v>
      </c>
    </row>
    <row r="9" spans="1:9" ht="17.25">
      <c r="A9" s="62" t="s">
        <v>248</v>
      </c>
      <c r="B9" s="54" t="s">
        <v>1</v>
      </c>
      <c r="C9" s="116" t="s">
        <v>374</v>
      </c>
      <c r="D9" s="116" t="s">
        <v>375</v>
      </c>
      <c r="E9" s="117" t="s">
        <v>376</v>
      </c>
    </row>
    <row r="10" spans="1:9" ht="17.25">
      <c r="A10" s="74" t="s">
        <v>249</v>
      </c>
      <c r="B10" s="13" t="s">
        <v>236</v>
      </c>
      <c r="C10" s="118" t="s">
        <v>325</v>
      </c>
      <c r="D10" s="118" t="s">
        <v>377</v>
      </c>
      <c r="E10" s="119" t="s">
        <v>345</v>
      </c>
    </row>
    <row r="11" spans="1:9" ht="17.25">
      <c r="A11" s="62" t="s">
        <v>250</v>
      </c>
      <c r="B11" s="54" t="s">
        <v>1</v>
      </c>
      <c r="C11" s="116" t="s">
        <v>378</v>
      </c>
      <c r="D11" s="116" t="s">
        <v>379</v>
      </c>
      <c r="E11" s="117" t="s">
        <v>364</v>
      </c>
    </row>
    <row r="12" spans="1:9" ht="17.25">
      <c r="A12" s="74" t="s">
        <v>251</v>
      </c>
      <c r="B12" s="75" t="s">
        <v>1</v>
      </c>
      <c r="C12" s="118" t="s">
        <v>380</v>
      </c>
      <c r="D12" s="118" t="s">
        <v>381</v>
      </c>
      <c r="E12" s="119" t="s">
        <v>382</v>
      </c>
    </row>
    <row r="13" spans="1:9" ht="17.25">
      <c r="A13" s="62" t="s">
        <v>252</v>
      </c>
      <c r="B13" s="54" t="s">
        <v>1</v>
      </c>
      <c r="C13" s="116" t="s">
        <v>383</v>
      </c>
      <c r="D13" s="116" t="s">
        <v>381</v>
      </c>
      <c r="E13" s="117" t="s">
        <v>384</v>
      </c>
    </row>
    <row r="14" spans="1:9" ht="17.25">
      <c r="A14" s="74" t="s">
        <v>253</v>
      </c>
      <c r="B14" s="13" t="s">
        <v>236</v>
      </c>
      <c r="C14" s="118" t="s">
        <v>341</v>
      </c>
      <c r="D14" s="118" t="s">
        <v>357</v>
      </c>
      <c r="E14" s="119" t="s">
        <v>337</v>
      </c>
    </row>
    <row r="15" spans="1:9" ht="17.25">
      <c r="A15" s="62" t="s">
        <v>254</v>
      </c>
      <c r="B15" s="39" t="s">
        <v>236</v>
      </c>
      <c r="C15" s="116" t="s">
        <v>342</v>
      </c>
      <c r="D15" s="116" t="s">
        <v>334</v>
      </c>
      <c r="E15" s="117" t="s">
        <v>349</v>
      </c>
    </row>
    <row r="16" spans="1:9" ht="17.25">
      <c r="A16" s="74" t="s">
        <v>255</v>
      </c>
      <c r="B16" s="13" t="s">
        <v>236</v>
      </c>
      <c r="C16" s="118" t="s">
        <v>385</v>
      </c>
      <c r="D16" s="118" t="s">
        <v>357</v>
      </c>
      <c r="E16" s="119" t="s">
        <v>337</v>
      </c>
    </row>
    <row r="17" spans="1:5" ht="17.25">
      <c r="A17" s="62" t="s">
        <v>256</v>
      </c>
      <c r="B17" s="39" t="s">
        <v>236</v>
      </c>
      <c r="C17" s="116" t="s">
        <v>334</v>
      </c>
      <c r="D17" s="116" t="s">
        <v>386</v>
      </c>
      <c r="E17" s="117" t="s">
        <v>336</v>
      </c>
    </row>
    <row r="18" spans="1:5" ht="17.25">
      <c r="A18" s="74" t="s">
        <v>257</v>
      </c>
      <c r="B18" s="13" t="s">
        <v>236</v>
      </c>
      <c r="C18" s="118" t="s">
        <v>359</v>
      </c>
      <c r="D18" s="118" t="s">
        <v>387</v>
      </c>
      <c r="E18" s="119" t="s">
        <v>388</v>
      </c>
    </row>
    <row r="19" spans="1:5" ht="17.25">
      <c r="A19" s="62" t="s">
        <v>258</v>
      </c>
      <c r="B19" s="39" t="s">
        <v>236</v>
      </c>
      <c r="C19" s="116" t="s">
        <v>388</v>
      </c>
      <c r="D19" s="116" t="s">
        <v>342</v>
      </c>
      <c r="E19" s="117" t="s">
        <v>352</v>
      </c>
    </row>
    <row r="20" spans="1:5" ht="17.25">
      <c r="A20" s="74" t="s">
        <v>259</v>
      </c>
      <c r="B20" s="13" t="s">
        <v>236</v>
      </c>
      <c r="C20" s="118" t="s">
        <v>354</v>
      </c>
      <c r="D20" s="118" t="s">
        <v>342</v>
      </c>
      <c r="E20" s="119" t="s">
        <v>352</v>
      </c>
    </row>
    <row r="21" spans="1:5" ht="17.25">
      <c r="A21" s="62" t="s">
        <v>260</v>
      </c>
      <c r="B21" s="39" t="s">
        <v>236</v>
      </c>
      <c r="C21" s="116" t="s">
        <v>357</v>
      </c>
      <c r="D21" s="116" t="s">
        <v>389</v>
      </c>
      <c r="E21" s="117" t="s">
        <v>337</v>
      </c>
    </row>
    <row r="22" spans="1:5" ht="17.25">
      <c r="A22" s="74" t="s">
        <v>261</v>
      </c>
      <c r="B22" s="13" t="s">
        <v>236</v>
      </c>
      <c r="C22" s="118" t="s">
        <v>357</v>
      </c>
      <c r="D22" s="76">
        <v>140</v>
      </c>
      <c r="E22" s="77">
        <v>140</v>
      </c>
    </row>
    <row r="23" spans="1:5" ht="17.25">
      <c r="A23" s="62" t="s">
        <v>262</v>
      </c>
      <c r="B23" s="39" t="s">
        <v>236</v>
      </c>
      <c r="C23" s="116" t="s">
        <v>388</v>
      </c>
      <c r="D23" s="116" t="s">
        <v>342</v>
      </c>
      <c r="E23" s="117" t="s">
        <v>348</v>
      </c>
    </row>
    <row r="24" spans="1:5" ht="17.25">
      <c r="A24" s="74" t="s">
        <v>263</v>
      </c>
      <c r="B24" s="13" t="s">
        <v>236</v>
      </c>
      <c r="C24" s="118" t="s">
        <v>355</v>
      </c>
      <c r="D24" s="118" t="s">
        <v>329</v>
      </c>
      <c r="E24" s="119" t="s">
        <v>325</v>
      </c>
    </row>
    <row r="25" spans="1:5">
      <c r="A25" s="62" t="s">
        <v>264</v>
      </c>
      <c r="B25" s="54" t="s">
        <v>265</v>
      </c>
      <c r="C25" s="116" t="s">
        <v>390</v>
      </c>
      <c r="D25" s="116" t="s">
        <v>374</v>
      </c>
      <c r="E25" s="117" t="s">
        <v>391</v>
      </c>
    </row>
    <row r="26" spans="1:5" ht="15.75" thickBot="1">
      <c r="A26" s="78" t="s">
        <v>266</v>
      </c>
      <c r="B26" s="79" t="s">
        <v>265</v>
      </c>
      <c r="C26" s="178" t="s">
        <v>390</v>
      </c>
      <c r="D26" s="178" t="s">
        <v>374</v>
      </c>
      <c r="E26" s="179" t="s">
        <v>391</v>
      </c>
    </row>
    <row r="27" spans="1:5" ht="8.1" customHeight="1" thickBot="1">
      <c r="A27" s="57"/>
      <c r="B27" s="58"/>
      <c r="C27" s="59"/>
      <c r="D27" s="59"/>
      <c r="E27" s="60"/>
    </row>
    <row r="28" spans="1:5" ht="18.75" thickBot="1">
      <c r="A28" s="175" t="s">
        <v>267</v>
      </c>
      <c r="B28" s="176"/>
      <c r="C28" s="176"/>
      <c r="D28" s="176"/>
      <c r="E28" s="177"/>
    </row>
    <row r="29" spans="1:5" ht="8.1" customHeight="1"/>
    <row r="30" spans="1:5">
      <c r="A30" s="9" t="s">
        <v>8</v>
      </c>
    </row>
  </sheetData>
  <mergeCells count="5">
    <mergeCell ref="A28:E28"/>
    <mergeCell ref="A2:E2"/>
    <mergeCell ref="C3:E3"/>
    <mergeCell ref="B3:B4"/>
    <mergeCell ref="A3:A4"/>
  </mergeCells>
  <hyperlinks>
    <hyperlink ref="A30" location="Главная!A1" display="Возврат к выбору"/>
    <hyperlink ref="A1:C1" r:id="rId1" display="ООО СМУ &quot;СТРОЙПУСК&quot; ТЕЛ.(383)2634564  e-mail; Stroypusk@mail.ru"/>
    <hyperlink ref="A1:B1" r:id="rId2" display="ООО СМУ &quot;СТРОЙПУСК&quot; ТЕЛ.(383)3546331  e-mail; Stroypusk@mail.ru"/>
  </hyperlinks>
  <pageMargins left="0.70866141732283472" right="0.70866141732283472" top="0.74803149606299213" bottom="0.74803149606299213" header="0.31496062992125984" footer="0.31496062992125984"/>
  <pageSetup paperSize="9" scale="85" orientation="portrait" verticalDpi="0" r:id="rId3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8"/>
  <sheetViews>
    <sheetView workbookViewId="0">
      <pane xSplit="3" ySplit="3" topLeftCell="D31" activePane="bottomRight" state="frozen"/>
      <selection pane="topRight" activeCell="K1" sqref="K1"/>
      <selection pane="bottomLeft" activeCell="A6" sqref="A6"/>
      <selection pane="bottomRight" activeCell="C57" sqref="C57"/>
    </sheetView>
  </sheetViews>
  <sheetFormatPr defaultRowHeight="15"/>
  <cols>
    <col min="1" max="1" width="71.42578125" customWidth="1"/>
    <col min="2" max="2" width="12.85546875" style="63" customWidth="1"/>
    <col min="3" max="3" width="12.28515625" style="3" customWidth="1"/>
    <col min="4" max="4" width="9.85546875" customWidth="1"/>
    <col min="9" max="9" width="10.85546875" customWidth="1"/>
  </cols>
  <sheetData>
    <row r="1" spans="1:9" ht="15.75" thickBot="1">
      <c r="A1" s="105" t="s">
        <v>320</v>
      </c>
      <c r="B1" s="106"/>
      <c r="C1" s="107"/>
      <c r="D1" s="47"/>
      <c r="E1" s="47"/>
    </row>
    <row r="2" spans="1:9" ht="19.5">
      <c r="A2" s="122" t="s">
        <v>234</v>
      </c>
      <c r="B2" s="123"/>
      <c r="C2" s="124"/>
      <c r="D2" s="5"/>
      <c r="E2" s="5"/>
      <c r="F2" s="5"/>
      <c r="G2" s="5"/>
      <c r="H2" s="5"/>
      <c r="I2" s="5"/>
    </row>
    <row r="3" spans="1:9" s="6" customFormat="1" ht="39.75" customHeight="1">
      <c r="A3" s="66" t="s">
        <v>68</v>
      </c>
      <c r="B3" s="64" t="s">
        <v>15</v>
      </c>
      <c r="C3" s="65" t="s">
        <v>64</v>
      </c>
    </row>
    <row r="4" spans="1:9" s="47" customFormat="1" ht="15" customHeight="1">
      <c r="A4" s="48" t="s">
        <v>184</v>
      </c>
      <c r="B4" s="39" t="s">
        <v>5</v>
      </c>
      <c r="C4" s="113" t="s">
        <v>346</v>
      </c>
    </row>
    <row r="5" spans="1:9" s="47" customFormat="1" ht="15" customHeight="1">
      <c r="A5" s="46" t="s">
        <v>185</v>
      </c>
      <c r="B5" s="13" t="s">
        <v>5</v>
      </c>
      <c r="C5" s="112" t="s">
        <v>331</v>
      </c>
    </row>
    <row r="6" spans="1:9" s="47" customFormat="1" ht="15" customHeight="1">
      <c r="A6" s="48" t="s">
        <v>308</v>
      </c>
      <c r="B6" s="39" t="s">
        <v>5</v>
      </c>
      <c r="C6" s="113" t="s">
        <v>337</v>
      </c>
    </row>
    <row r="7" spans="1:9" s="47" customFormat="1" ht="15" customHeight="1">
      <c r="A7" s="46" t="s">
        <v>309</v>
      </c>
      <c r="B7" s="13" t="s">
        <v>5</v>
      </c>
      <c r="C7" s="112" t="s">
        <v>347</v>
      </c>
    </row>
    <row r="8" spans="1:9" s="47" customFormat="1" ht="15" customHeight="1">
      <c r="A8" s="48" t="s">
        <v>310</v>
      </c>
      <c r="B8" s="39" t="s">
        <v>5</v>
      </c>
      <c r="C8" s="113" t="s">
        <v>321</v>
      </c>
    </row>
    <row r="9" spans="1:9" s="47" customFormat="1" ht="15" customHeight="1">
      <c r="A9" s="46" t="s">
        <v>311</v>
      </c>
      <c r="B9" s="13" t="s">
        <v>5</v>
      </c>
      <c r="C9" s="112" t="s">
        <v>346</v>
      </c>
    </row>
    <row r="10" spans="1:9" s="47" customFormat="1" ht="17.25">
      <c r="A10" s="48" t="s">
        <v>290</v>
      </c>
      <c r="B10" s="39" t="s">
        <v>2</v>
      </c>
      <c r="C10" s="113" t="s">
        <v>346</v>
      </c>
    </row>
    <row r="11" spans="1:9" s="47" customFormat="1" ht="17.25">
      <c r="A11" s="46" t="s">
        <v>291</v>
      </c>
      <c r="B11" s="13" t="s">
        <v>2</v>
      </c>
      <c r="C11" s="112" t="s">
        <v>347</v>
      </c>
    </row>
    <row r="12" spans="1:9" s="47" customFormat="1" ht="17.25">
      <c r="A12" s="48" t="s">
        <v>292</v>
      </c>
      <c r="B12" s="39" t="s">
        <v>2</v>
      </c>
      <c r="C12" s="113" t="s">
        <v>392</v>
      </c>
    </row>
    <row r="13" spans="1:9" s="47" customFormat="1" ht="17.25">
      <c r="A13" s="46" t="s">
        <v>293</v>
      </c>
      <c r="B13" s="13" t="s">
        <v>2</v>
      </c>
      <c r="C13" s="112" t="s">
        <v>393</v>
      </c>
    </row>
    <row r="14" spans="1:9" s="47" customFormat="1" ht="17.25">
      <c r="A14" s="48" t="s">
        <v>294</v>
      </c>
      <c r="B14" s="39" t="s">
        <v>2</v>
      </c>
      <c r="C14" s="113" t="s">
        <v>347</v>
      </c>
    </row>
    <row r="15" spans="1:9" s="47" customFormat="1" ht="17.25">
      <c r="A15" s="46" t="s">
        <v>295</v>
      </c>
      <c r="B15" s="13" t="s">
        <v>2</v>
      </c>
      <c r="C15" s="112" t="s">
        <v>351</v>
      </c>
    </row>
    <row r="16" spans="1:9" s="47" customFormat="1" ht="17.25">
      <c r="A16" s="48" t="s">
        <v>296</v>
      </c>
      <c r="B16" s="39" t="s">
        <v>2</v>
      </c>
      <c r="C16" s="113" t="s">
        <v>348</v>
      </c>
    </row>
    <row r="17" spans="1:3" s="47" customFormat="1" ht="17.25">
      <c r="A17" s="46" t="s">
        <v>297</v>
      </c>
      <c r="B17" s="13" t="s">
        <v>2</v>
      </c>
      <c r="C17" s="112" t="s">
        <v>359</v>
      </c>
    </row>
    <row r="18" spans="1:3" s="47" customFormat="1" ht="15" customHeight="1">
      <c r="A18" s="48" t="s">
        <v>186</v>
      </c>
      <c r="B18" s="39" t="s">
        <v>2</v>
      </c>
      <c r="C18" s="113" t="s">
        <v>360</v>
      </c>
    </row>
    <row r="19" spans="1:3" s="47" customFormat="1" ht="15" customHeight="1">
      <c r="A19" s="46" t="s">
        <v>187</v>
      </c>
      <c r="B19" s="13" t="s">
        <v>2</v>
      </c>
      <c r="C19" s="112" t="s">
        <v>345</v>
      </c>
    </row>
    <row r="20" spans="1:3" s="47" customFormat="1" ht="17.25">
      <c r="A20" s="48" t="s">
        <v>298</v>
      </c>
      <c r="B20" s="39" t="s">
        <v>5</v>
      </c>
      <c r="C20" s="113" t="s">
        <v>371</v>
      </c>
    </row>
    <row r="21" spans="1:3" s="47" customFormat="1" ht="17.25">
      <c r="A21" s="46" t="s">
        <v>299</v>
      </c>
      <c r="B21" s="13" t="s">
        <v>5</v>
      </c>
      <c r="C21" s="112" t="s">
        <v>329</v>
      </c>
    </row>
    <row r="22" spans="1:3" s="47" customFormat="1" ht="17.25">
      <c r="A22" s="48" t="s">
        <v>300</v>
      </c>
      <c r="B22" s="39" t="s">
        <v>5</v>
      </c>
      <c r="C22" s="113" t="s">
        <v>346</v>
      </c>
    </row>
    <row r="23" spans="1:3" s="47" customFormat="1" ht="17.25">
      <c r="A23" s="46" t="s">
        <v>301</v>
      </c>
      <c r="B23" s="13" t="s">
        <v>5</v>
      </c>
      <c r="C23" s="112" t="s">
        <v>351</v>
      </c>
    </row>
    <row r="24" spans="1:3" s="47" customFormat="1" ht="15" customHeight="1">
      <c r="A24" s="48" t="s">
        <v>188</v>
      </c>
      <c r="B24" s="39" t="s">
        <v>5</v>
      </c>
      <c r="C24" s="113" t="s">
        <v>393</v>
      </c>
    </row>
    <row r="25" spans="1:3" s="47" customFormat="1" ht="15" customHeight="1">
      <c r="A25" s="46" t="s">
        <v>189</v>
      </c>
      <c r="B25" s="13" t="s">
        <v>5</v>
      </c>
      <c r="C25" s="112" t="s">
        <v>342</v>
      </c>
    </row>
    <row r="26" spans="1:3" s="47" customFormat="1" ht="15" customHeight="1">
      <c r="A26" s="48" t="s">
        <v>190</v>
      </c>
      <c r="B26" s="39" t="s">
        <v>5</v>
      </c>
      <c r="C26" s="113" t="s">
        <v>325</v>
      </c>
    </row>
    <row r="27" spans="1:3" s="47" customFormat="1" ht="15" customHeight="1">
      <c r="A27" s="46" t="s">
        <v>191</v>
      </c>
      <c r="B27" s="13" t="s">
        <v>5</v>
      </c>
      <c r="C27" s="112" t="s">
        <v>336</v>
      </c>
    </row>
    <row r="28" spans="1:3" s="47" customFormat="1" ht="15" customHeight="1">
      <c r="A28" s="48" t="s">
        <v>192</v>
      </c>
      <c r="B28" s="39" t="s">
        <v>5</v>
      </c>
      <c r="C28" s="113" t="s">
        <v>349</v>
      </c>
    </row>
    <row r="29" spans="1:3" s="47" customFormat="1" ht="15" customHeight="1">
      <c r="A29" s="46" t="s">
        <v>193</v>
      </c>
      <c r="B29" s="13" t="s">
        <v>5</v>
      </c>
      <c r="C29" s="112" t="s">
        <v>394</v>
      </c>
    </row>
    <row r="30" spans="1:3" s="47" customFormat="1" ht="15" customHeight="1">
      <c r="A30" s="48" t="s">
        <v>194</v>
      </c>
      <c r="B30" s="39" t="s">
        <v>5</v>
      </c>
      <c r="C30" s="113" t="s">
        <v>395</v>
      </c>
    </row>
    <row r="31" spans="1:3" s="47" customFormat="1" ht="15" customHeight="1">
      <c r="A31" s="46" t="s">
        <v>302</v>
      </c>
      <c r="B31" s="13" t="s">
        <v>5</v>
      </c>
      <c r="C31" s="112" t="s">
        <v>348</v>
      </c>
    </row>
    <row r="32" spans="1:3" s="47" customFormat="1" ht="15" customHeight="1">
      <c r="A32" s="48" t="s">
        <v>303</v>
      </c>
      <c r="B32" s="39" t="s">
        <v>5</v>
      </c>
      <c r="C32" s="113" t="s">
        <v>342</v>
      </c>
    </row>
    <row r="33" spans="1:3" s="47" customFormat="1" ht="15" customHeight="1">
      <c r="A33" s="46" t="s">
        <v>304</v>
      </c>
      <c r="B33" s="13" t="s">
        <v>5</v>
      </c>
      <c r="C33" s="112" t="s">
        <v>339</v>
      </c>
    </row>
    <row r="34" spans="1:3" s="47" customFormat="1" ht="15" customHeight="1">
      <c r="A34" s="48" t="s">
        <v>305</v>
      </c>
      <c r="B34" s="39" t="s">
        <v>5</v>
      </c>
      <c r="C34" s="113" t="s">
        <v>393</v>
      </c>
    </row>
    <row r="35" spans="1:3" s="47" customFormat="1" ht="15" customHeight="1">
      <c r="A35" s="46" t="s">
        <v>195</v>
      </c>
      <c r="B35" s="13" t="s">
        <v>5</v>
      </c>
      <c r="C35" s="112" t="s">
        <v>348</v>
      </c>
    </row>
    <row r="36" spans="1:3" s="47" customFormat="1" ht="15" customHeight="1">
      <c r="A36" s="48" t="s">
        <v>196</v>
      </c>
      <c r="B36" s="39" t="s">
        <v>5</v>
      </c>
      <c r="C36" s="113" t="s">
        <v>362</v>
      </c>
    </row>
    <row r="37" spans="1:3" s="47" customFormat="1" ht="15" customHeight="1">
      <c r="A37" s="46" t="s">
        <v>306</v>
      </c>
      <c r="B37" s="13" t="s">
        <v>5</v>
      </c>
      <c r="C37" s="112" t="s">
        <v>395</v>
      </c>
    </row>
    <row r="38" spans="1:3" s="47" customFormat="1" ht="15" customHeight="1">
      <c r="A38" s="48" t="s">
        <v>307</v>
      </c>
      <c r="B38" s="39" t="s">
        <v>5</v>
      </c>
      <c r="C38" s="113" t="s">
        <v>396</v>
      </c>
    </row>
    <row r="39" spans="1:3" s="47" customFormat="1" ht="15" customHeight="1">
      <c r="A39" s="46" t="s">
        <v>197</v>
      </c>
      <c r="B39" s="13" t="s">
        <v>5</v>
      </c>
      <c r="C39" s="112" t="s">
        <v>357</v>
      </c>
    </row>
    <row r="40" spans="1:3" s="47" customFormat="1" ht="15" customHeight="1">
      <c r="A40" s="48" t="s">
        <v>198</v>
      </c>
      <c r="B40" s="39" t="s">
        <v>5</v>
      </c>
      <c r="C40" s="113" t="s">
        <v>331</v>
      </c>
    </row>
    <row r="41" spans="1:3" s="47" customFormat="1" ht="15" customHeight="1">
      <c r="A41" s="46" t="s">
        <v>199</v>
      </c>
      <c r="B41" s="13" t="s">
        <v>5</v>
      </c>
      <c r="C41" s="112" t="s">
        <v>364</v>
      </c>
    </row>
    <row r="42" spans="1:3" s="47" customFormat="1" ht="15" customHeight="1">
      <c r="A42" s="48" t="s">
        <v>200</v>
      </c>
      <c r="B42" s="39" t="s">
        <v>5</v>
      </c>
      <c r="C42" s="113" t="s">
        <v>391</v>
      </c>
    </row>
    <row r="43" spans="1:3" s="47" customFormat="1" ht="15" customHeight="1">
      <c r="A43" s="46" t="s">
        <v>201</v>
      </c>
      <c r="B43" s="13" t="s">
        <v>5</v>
      </c>
      <c r="C43" s="112" t="s">
        <v>390</v>
      </c>
    </row>
    <row r="44" spans="1:3" s="47" customFormat="1" ht="15" customHeight="1">
      <c r="A44" s="48" t="s">
        <v>202</v>
      </c>
      <c r="B44" s="39" t="s">
        <v>5</v>
      </c>
      <c r="C44" s="113" t="s">
        <v>382</v>
      </c>
    </row>
    <row r="45" spans="1:3" s="47" customFormat="1" ht="15" customHeight="1">
      <c r="A45" s="46" t="s">
        <v>203</v>
      </c>
      <c r="B45" s="13" t="s">
        <v>5</v>
      </c>
      <c r="C45" s="112" t="s">
        <v>397</v>
      </c>
    </row>
    <row r="46" spans="1:3" s="47" customFormat="1" ht="15" customHeight="1">
      <c r="A46" s="48" t="s">
        <v>204</v>
      </c>
      <c r="B46" s="39" t="s">
        <v>5</v>
      </c>
      <c r="C46" s="113" t="s">
        <v>398</v>
      </c>
    </row>
    <row r="47" spans="1:3" s="47" customFormat="1" ht="15" customHeight="1">
      <c r="A47" s="46" t="s">
        <v>205</v>
      </c>
      <c r="B47" s="13" t="s">
        <v>5</v>
      </c>
      <c r="C47" s="112" t="s">
        <v>399</v>
      </c>
    </row>
    <row r="48" spans="1:3" s="47" customFormat="1" ht="15" customHeight="1">
      <c r="A48" s="48" t="s">
        <v>206</v>
      </c>
      <c r="B48" s="39" t="s">
        <v>5</v>
      </c>
      <c r="C48" s="113" t="s">
        <v>400</v>
      </c>
    </row>
    <row r="49" spans="1:3" s="47" customFormat="1" ht="15" customHeight="1">
      <c r="A49" s="46" t="s">
        <v>207</v>
      </c>
      <c r="B49" s="13" t="s">
        <v>5</v>
      </c>
      <c r="C49" s="112" t="s">
        <v>374</v>
      </c>
    </row>
    <row r="50" spans="1:3" s="47" customFormat="1" ht="15" customHeight="1">
      <c r="A50" s="48" t="s">
        <v>208</v>
      </c>
      <c r="B50" s="39" t="s">
        <v>2</v>
      </c>
      <c r="C50" s="113" t="s">
        <v>337</v>
      </c>
    </row>
    <row r="51" spans="1:3" s="47" customFormat="1" ht="15" customHeight="1">
      <c r="A51" s="46" t="s">
        <v>209</v>
      </c>
      <c r="B51" s="13" t="s">
        <v>2</v>
      </c>
      <c r="C51" s="112" t="s">
        <v>346</v>
      </c>
    </row>
    <row r="52" spans="1:3" s="47" customFormat="1" ht="15" customHeight="1">
      <c r="A52" s="48" t="s">
        <v>210</v>
      </c>
      <c r="B52" s="39" t="s">
        <v>2</v>
      </c>
      <c r="C52" s="113" t="s">
        <v>349</v>
      </c>
    </row>
    <row r="53" spans="1:3" s="47" customFormat="1" ht="15" customHeight="1">
      <c r="A53" s="46" t="s">
        <v>211</v>
      </c>
      <c r="B53" s="13" t="s">
        <v>5</v>
      </c>
      <c r="C53" s="112" t="s">
        <v>325</v>
      </c>
    </row>
    <row r="54" spans="1:3" s="47" customFormat="1" ht="15" customHeight="1">
      <c r="A54" s="48" t="s">
        <v>212</v>
      </c>
      <c r="B54" s="39" t="s">
        <v>5</v>
      </c>
      <c r="C54" s="113" t="s">
        <v>357</v>
      </c>
    </row>
    <row r="55" spans="1:3" s="47" customFormat="1" ht="15" customHeight="1">
      <c r="A55" s="46" t="s">
        <v>213</v>
      </c>
      <c r="B55" s="13" t="s">
        <v>5</v>
      </c>
      <c r="C55" s="112" t="s">
        <v>336</v>
      </c>
    </row>
    <row r="56" spans="1:3" s="47" customFormat="1" ht="15" customHeight="1">
      <c r="A56" s="48" t="s">
        <v>214</v>
      </c>
      <c r="B56" s="39" t="s">
        <v>5</v>
      </c>
      <c r="C56" s="113" t="s">
        <v>325</v>
      </c>
    </row>
    <row r="57" spans="1:3" s="47" customFormat="1" ht="15" customHeight="1" thickBot="1">
      <c r="A57" s="73" t="s">
        <v>215</v>
      </c>
      <c r="B57" s="72" t="s">
        <v>5</v>
      </c>
      <c r="C57" s="114" t="s">
        <v>360</v>
      </c>
    </row>
    <row r="58" spans="1:3">
      <c r="A58" s="9" t="s">
        <v>8</v>
      </c>
    </row>
  </sheetData>
  <mergeCells count="1">
    <mergeCell ref="A2:C2"/>
  </mergeCells>
  <hyperlinks>
    <hyperlink ref="A58" location="Главная!A1" display="Возврат к выбору"/>
    <hyperlink ref="A1:C1" r:id="rId1" display="ООО СМУ &quot;СТРОЙПУСК&quot; ТЕЛ.(383)2634564  e-mail; Stroypusk@mail.ru"/>
  </hyperlinks>
  <printOptions horizontalCentered="1"/>
  <pageMargins left="0.31496062992125984" right="0.19685039370078741" top="0.31496062992125984" bottom="0.55118110236220474" header="0.31496062992125984" footer="0.31496062992125984"/>
  <pageSetup paperSize="9" fitToHeight="2" orientation="portrait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2"/>
  <sheetViews>
    <sheetView zoomScale="71" zoomScaleNormal="71" workbookViewId="0"/>
  </sheetViews>
  <sheetFormatPr defaultRowHeight="15"/>
  <cols>
    <col min="1" max="5" width="39.7109375" style="19" customWidth="1"/>
    <col min="6" max="16384" width="9.140625" style="19"/>
  </cols>
  <sheetData>
    <row r="1" spans="1:5" s="27" customFormat="1" ht="15.75" thickBot="1">
      <c r="A1" s="36" t="s">
        <v>55</v>
      </c>
    </row>
    <row r="2" spans="1:5" s="26" customFormat="1" ht="53.25" customHeight="1">
      <c r="A2" s="23" t="s">
        <v>52</v>
      </c>
      <c r="B2" s="24" t="s">
        <v>34</v>
      </c>
      <c r="C2" s="24" t="s">
        <v>29</v>
      </c>
      <c r="D2" s="24" t="s">
        <v>30</v>
      </c>
      <c r="E2" s="25" t="s">
        <v>31</v>
      </c>
    </row>
    <row r="3" spans="1:5" ht="57.95" customHeight="1">
      <c r="A3" s="21" t="s">
        <v>46</v>
      </c>
      <c r="B3" s="20" t="s">
        <v>41</v>
      </c>
      <c r="C3" s="20" t="s">
        <v>44</v>
      </c>
      <c r="D3" s="20" t="s">
        <v>44</v>
      </c>
      <c r="E3" s="22" t="s">
        <v>44</v>
      </c>
    </row>
    <row r="4" spans="1:5" ht="57.95" customHeight="1">
      <c r="A4" s="28" t="s">
        <v>42</v>
      </c>
      <c r="B4" s="29" t="s">
        <v>41</v>
      </c>
      <c r="C4" s="29" t="s">
        <v>43</v>
      </c>
      <c r="D4" s="29" t="s">
        <v>44</v>
      </c>
      <c r="E4" s="30" t="s">
        <v>44</v>
      </c>
    </row>
    <row r="5" spans="1:5" ht="57.95" customHeight="1">
      <c r="A5" s="21" t="s">
        <v>45</v>
      </c>
      <c r="B5" s="20" t="s">
        <v>41</v>
      </c>
      <c r="C5" s="20" t="s">
        <v>41</v>
      </c>
      <c r="D5" s="20" t="s">
        <v>57</v>
      </c>
      <c r="E5" s="22" t="s">
        <v>44</v>
      </c>
    </row>
    <row r="6" spans="1:5" ht="20.100000000000001" customHeight="1">
      <c r="A6" s="28" t="s">
        <v>47</v>
      </c>
      <c r="B6" s="29" t="s">
        <v>39</v>
      </c>
      <c r="C6" s="29" t="s">
        <v>39</v>
      </c>
      <c r="D6" s="29" t="s">
        <v>39</v>
      </c>
      <c r="E6" s="30" t="s">
        <v>39</v>
      </c>
    </row>
    <row r="7" spans="1:5" ht="95.1" customHeight="1">
      <c r="A7" s="21" t="s">
        <v>48</v>
      </c>
      <c r="B7" s="20" t="s">
        <v>39</v>
      </c>
      <c r="C7" s="20" t="s">
        <v>58</v>
      </c>
      <c r="D7" s="20" t="s">
        <v>59</v>
      </c>
      <c r="E7" s="22" t="s">
        <v>44</v>
      </c>
    </row>
    <row r="8" spans="1:5" ht="38.1" customHeight="1">
      <c r="A8" s="28" t="s">
        <v>49</v>
      </c>
      <c r="B8" s="29" t="s">
        <v>38</v>
      </c>
      <c r="C8" s="29" t="s">
        <v>38</v>
      </c>
      <c r="D8" s="29" t="s">
        <v>38</v>
      </c>
      <c r="E8" s="30" t="s">
        <v>38</v>
      </c>
    </row>
    <row r="9" spans="1:5" ht="75.95" customHeight="1">
      <c r="A9" s="21" t="s">
        <v>50</v>
      </c>
      <c r="B9" s="20" t="s">
        <v>41</v>
      </c>
      <c r="C9" s="20" t="s">
        <v>41</v>
      </c>
      <c r="D9" s="20" t="s">
        <v>60</v>
      </c>
      <c r="E9" s="22" t="s">
        <v>44</v>
      </c>
    </row>
    <row r="10" spans="1:5" ht="38.1" customHeight="1">
      <c r="A10" s="28" t="s">
        <v>51</v>
      </c>
      <c r="B10" s="29" t="s">
        <v>41</v>
      </c>
      <c r="C10" s="29" t="s">
        <v>41</v>
      </c>
      <c r="D10" s="29" t="s">
        <v>38</v>
      </c>
      <c r="E10" s="30" t="s">
        <v>38</v>
      </c>
    </row>
    <row r="11" spans="1:5" ht="38.1" customHeight="1">
      <c r="A11" s="21" t="s">
        <v>53</v>
      </c>
      <c r="B11" s="20" t="s">
        <v>62</v>
      </c>
      <c r="C11" s="20" t="s">
        <v>61</v>
      </c>
      <c r="D11" s="20" t="s">
        <v>63</v>
      </c>
      <c r="E11" s="22" t="s">
        <v>40</v>
      </c>
    </row>
    <row r="12" spans="1:5" ht="38.1" customHeight="1" thickBot="1">
      <c r="A12" s="31" t="s">
        <v>54</v>
      </c>
      <c r="B12" s="32" t="s">
        <v>41</v>
      </c>
      <c r="C12" s="32" t="s">
        <v>41</v>
      </c>
      <c r="D12" s="32" t="s">
        <v>38</v>
      </c>
      <c r="E12" s="33" t="s">
        <v>38</v>
      </c>
    </row>
  </sheetData>
  <hyperlinks>
    <hyperlink ref="A1" location="Погонаж!A3" display="Возврат к прайс-листу"/>
  </hyperlinks>
  <printOptions horizontalCentered="1"/>
  <pageMargins left="0.15748031496062992" right="0.15748031496062992" top="0.31496062992125984" bottom="0.31496062992125984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Главная</vt:lpstr>
      <vt:lpstr>Бревно</vt:lpstr>
      <vt:lpstr>Пиломатериал</vt:lpstr>
      <vt:lpstr>Погонаж</vt:lpstr>
      <vt:lpstr>Отделочные работы</vt:lpstr>
      <vt:lpstr>Строительно-монтажные работы</vt:lpstr>
      <vt:lpstr>Электромонтажные работы</vt:lpstr>
      <vt:lpstr>Пороки_и_дефекты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2013-04-18T09:42:16Z</cp:lastPrinted>
  <dcterms:created xsi:type="dcterms:W3CDTF">2010-01-21T07:42:31Z</dcterms:created>
  <dcterms:modified xsi:type="dcterms:W3CDTF">2013-09-10T04:25:38Z</dcterms:modified>
</cp:coreProperties>
</file>